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66925"/>
  <xr:revisionPtr revIDLastSave="0" documentId="13_ncr:1_{2FD0FB9F-5009-4ABA-B714-EA2D219B6FCD}" xr6:coauthVersionLast="47" xr6:coauthVersionMax="47" xr10:uidLastSave="{00000000-0000-0000-0000-000000000000}"/>
  <bookViews>
    <workbookView xWindow="-120" yWindow="-120" windowWidth="29040" windowHeight="15840" xr2:uid="{AA5ACFC1-BC50-46D4-BD55-902244B24CC6}"/>
  </bookViews>
  <sheets>
    <sheet name="一般請求書(PC入力用) " sheetId="1" r:id="rId1"/>
    <sheet name="データ用" sheetId="4" state="hidden" r:id="rId2"/>
    <sheet name="一般請求書(PC入力用)記入要領_適格請求書発行事業者の場合" sheetId="5" r:id="rId3"/>
    <sheet name="一般請求書(PC入力用)記入要領_適格請求書発行事業者ではない" sheetId="6" r:id="rId4"/>
    <sheet name="押印欄" sheetId="3" state="hidden" r:id="rId5"/>
  </sheets>
  <definedNames>
    <definedName name="_xlnm.Print_Area" localSheetId="0">'一般請求書(PC入力用) '!$A$1:$T$28</definedName>
    <definedName name="_xlnm.Print_Area" localSheetId="3">'一般請求書(PC入力用)記入要領_適格請求書発行事業者ではない'!$A$1:$AD$28</definedName>
    <definedName name="_xlnm.Print_Area" localSheetId="2">'一般請求書(PC入力用)記入要領_適格請求書発行事業者の場合'!$A$1:$AD$28</definedName>
    <definedName name="消費税率">データ用!$A$2:$A$4</definedName>
    <definedName name="単位">データ用!$B$2:$B$16</definedName>
    <definedName name="登録">データ用!$C$2:$C$3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 r="O14" i="5" l="1"/>
  <c r="O14" i="6" l="1"/>
  <c r="O22" i="6"/>
  <c r="S22" i="6" s="1"/>
  <c r="H22" i="6"/>
  <c r="H21" i="6"/>
  <c r="H20" i="6"/>
  <c r="S19" i="6"/>
  <c r="O19" i="6"/>
  <c r="S18" i="6"/>
  <c r="O18" i="6"/>
  <c r="S17" i="6"/>
  <c r="O17" i="6"/>
  <c r="S16" i="6"/>
  <c r="O16" i="6"/>
  <c r="O20" i="6" s="1"/>
  <c r="S15" i="6"/>
  <c r="O15" i="6"/>
  <c r="O21" i="6" s="1"/>
  <c r="S21" i="6" s="1"/>
  <c r="S14" i="6"/>
  <c r="S19" i="5"/>
  <c r="S18" i="5"/>
  <c r="S17" i="5"/>
  <c r="S16" i="5"/>
  <c r="S15" i="5"/>
  <c r="S14" i="5"/>
  <c r="S15" i="1"/>
  <c r="S16" i="1"/>
  <c r="S17" i="1"/>
  <c r="S18" i="1"/>
  <c r="S19" i="1"/>
  <c r="S14" i="1"/>
  <c r="O15" i="1"/>
  <c r="O16" i="1"/>
  <c r="O17" i="1"/>
  <c r="O18" i="1"/>
  <c r="O19" i="1"/>
  <c r="O14" i="1"/>
  <c r="O22" i="5"/>
  <c r="S22" i="5" s="1"/>
  <c r="H22" i="5"/>
  <c r="H21" i="5"/>
  <c r="H20" i="5"/>
  <c r="O19" i="5"/>
  <c r="O18" i="5"/>
  <c r="O17" i="5"/>
  <c r="O16" i="5"/>
  <c r="O15" i="5"/>
  <c r="O21" i="5" s="1"/>
  <c r="S21" i="5" s="1"/>
  <c r="H22" i="1"/>
  <c r="T24" i="6" l="1"/>
  <c r="O23" i="6"/>
  <c r="S20" i="6"/>
  <c r="S23" i="6" s="1"/>
  <c r="F6" i="6" s="1"/>
  <c r="T24" i="5"/>
  <c r="T24" i="1"/>
  <c r="O20" i="5"/>
  <c r="H20" i="1"/>
  <c r="H21" i="1"/>
  <c r="O23" i="5" l="1"/>
  <c r="S20" i="5"/>
  <c r="S23" i="5" s="1"/>
  <c r="F6" i="5" l="1"/>
  <c r="O22" i="1"/>
  <c r="S22" i="1" s="1"/>
  <c r="O20" i="1"/>
  <c r="S20" i="1" s="1"/>
  <c r="O21" i="1"/>
  <c r="S21" i="1" s="1"/>
  <c r="O23" i="1" l="1"/>
  <c r="S23" i="1"/>
  <c r="F6" i="1" l="1"/>
</calcChain>
</file>

<file path=xl/sharedStrings.xml><?xml version="1.0" encoding="utf-8"?>
<sst xmlns="http://schemas.openxmlformats.org/spreadsheetml/2006/main" count="147" uniqueCount="73">
  <si>
    <t xml:space="preserve"> 請　　　　求　　　　書</t>
    <rPh sb="1" eb="2">
      <t>ショウ</t>
    </rPh>
    <rPh sb="6" eb="7">
      <t>モトム</t>
    </rPh>
    <rPh sb="11" eb="12">
      <t>ショ</t>
    </rPh>
    <phoneticPr fontId="2"/>
  </si>
  <si>
    <t>№</t>
    <phoneticPr fontId="2"/>
  </si>
  <si>
    <t>請求年月日</t>
    <rPh sb="0" eb="2">
      <t>セイキュウ</t>
    </rPh>
    <rPh sb="2" eb="5">
      <t>ネンガッピ</t>
    </rPh>
    <phoneticPr fontId="2"/>
  </si>
  <si>
    <t>取引先コード</t>
    <rPh sb="0" eb="2">
      <t>トリヒキ</t>
    </rPh>
    <rPh sb="2" eb="3">
      <t>サキ</t>
    </rPh>
    <phoneticPr fontId="2"/>
  </si>
  <si>
    <t>請求金額</t>
    <rPh sb="0" eb="2">
      <t>セイキュウ</t>
    </rPh>
    <rPh sb="2" eb="4">
      <t>キンガク</t>
    </rPh>
    <phoneticPr fontId="2"/>
  </si>
  <si>
    <t>住　　　　　所</t>
    <rPh sb="0" eb="1">
      <t>ジュウ</t>
    </rPh>
    <rPh sb="6" eb="7">
      <t>ショ</t>
    </rPh>
    <phoneticPr fontId="2"/>
  </si>
  <si>
    <t>社　　　　　名</t>
    <rPh sb="0" eb="1">
      <t>シャ</t>
    </rPh>
    <rPh sb="6" eb="7">
      <t>ナ</t>
    </rPh>
    <phoneticPr fontId="2"/>
  </si>
  <si>
    <t>㊞</t>
    <phoneticPr fontId="2"/>
  </si>
  <si>
    <t>電　　　　　話</t>
    <rPh sb="0" eb="1">
      <t>デン</t>
    </rPh>
    <rPh sb="6" eb="7">
      <t>ハナシ</t>
    </rPh>
    <phoneticPr fontId="2"/>
  </si>
  <si>
    <t>工事番号</t>
    <rPh sb="0" eb="2">
      <t>コウジ</t>
    </rPh>
    <rPh sb="2" eb="4">
      <t>バンゴウ</t>
    </rPh>
    <phoneticPr fontId="2"/>
  </si>
  <si>
    <t>日付</t>
    <rPh sb="0" eb="2">
      <t>ヒヅケ</t>
    </rPh>
    <phoneticPr fontId="2"/>
  </si>
  <si>
    <t>摘　　　　　要</t>
    <rPh sb="0" eb="1">
      <t>テキ</t>
    </rPh>
    <rPh sb="6" eb="7">
      <t>カナメ</t>
    </rPh>
    <phoneticPr fontId="2"/>
  </si>
  <si>
    <t>数量</t>
    <rPh sb="0" eb="1">
      <t>カズ</t>
    </rPh>
    <rPh sb="1" eb="2">
      <t>リョウ</t>
    </rPh>
    <phoneticPr fontId="2"/>
  </si>
  <si>
    <t>単位</t>
    <rPh sb="0" eb="2">
      <t>タンイ</t>
    </rPh>
    <phoneticPr fontId="2"/>
  </si>
  <si>
    <t>単価</t>
    <rPh sb="0" eb="2">
      <t>タンカ</t>
    </rPh>
    <phoneticPr fontId="2"/>
  </si>
  <si>
    <t>金　　　　　額</t>
    <rPh sb="0" eb="1">
      <t>カネ</t>
    </rPh>
    <rPh sb="6" eb="7">
      <t>ガク</t>
    </rPh>
    <phoneticPr fontId="2"/>
  </si>
  <si>
    <t>※弊社使用欄</t>
    <rPh sb="1" eb="3">
      <t>ヘイシャ</t>
    </rPh>
    <rPh sb="3" eb="5">
      <t>シヨウ</t>
    </rPh>
    <rPh sb="5" eb="6">
      <t>ラン</t>
    </rPh>
    <phoneticPr fontId="2"/>
  </si>
  <si>
    <t>日付・伝票No.</t>
    <rPh sb="0" eb="2">
      <t>ヒヅケ</t>
    </rPh>
    <rPh sb="3" eb="5">
      <t>デンピョウ</t>
    </rPh>
    <phoneticPr fontId="2"/>
  </si>
  <si>
    <t>入力者</t>
    <rPh sb="0" eb="3">
      <t>ニュウリョクシャ</t>
    </rPh>
    <phoneticPr fontId="2"/>
  </si>
  <si>
    <t>担当者</t>
    <rPh sb="0" eb="3">
      <t>タントウシャ</t>
    </rPh>
    <phoneticPr fontId="2"/>
  </si>
  <si>
    <t>部長</t>
    <rPh sb="0" eb="2">
      <t>ブチョウ</t>
    </rPh>
    <phoneticPr fontId="2"/>
  </si>
  <si>
    <t>決裁</t>
    <rPh sb="0" eb="2">
      <t>ケッサイ</t>
    </rPh>
    <phoneticPr fontId="2"/>
  </si>
  <si>
    <t>入力</t>
    <rPh sb="0" eb="2">
      <t>ニュウリョク</t>
    </rPh>
    <phoneticPr fontId="2"/>
  </si>
  <si>
    <t>経費B</t>
    <rPh sb="0" eb="2">
      <t>ケイヒ</t>
    </rPh>
    <phoneticPr fontId="2"/>
  </si>
  <si>
    <t>経費A</t>
    <rPh sb="0" eb="2">
      <t>ケイヒ</t>
    </rPh>
    <phoneticPr fontId="2"/>
  </si>
  <si>
    <t>直工費</t>
    <rPh sb="0" eb="3">
      <t>チョッコウヒ</t>
    </rPh>
    <phoneticPr fontId="2"/>
  </si>
  <si>
    <t>回議</t>
    <rPh sb="0" eb="2">
      <t>カイギ</t>
    </rPh>
    <phoneticPr fontId="2"/>
  </si>
  <si>
    <t>適格請求書発行事業者
登録番号</t>
    <rPh sb="0" eb="2">
      <t>テキカク</t>
    </rPh>
    <rPh sb="2" eb="5">
      <t>セイキュウショ</t>
    </rPh>
    <rPh sb="5" eb="7">
      <t>ハッコウ</t>
    </rPh>
    <rPh sb="7" eb="10">
      <t>ジギョウシャ</t>
    </rPh>
    <rPh sb="11" eb="13">
      <t>トウロク</t>
    </rPh>
    <rPh sb="13" eb="15">
      <t>バンゴウ</t>
    </rPh>
    <phoneticPr fontId="2"/>
  </si>
  <si>
    <t>消費税率</t>
    <rPh sb="0" eb="3">
      <t>ショウヒゼイ</t>
    </rPh>
    <rPh sb="3" eb="4">
      <t>リツ</t>
    </rPh>
    <phoneticPr fontId="2"/>
  </si>
  <si>
    <t>消費税額</t>
    <rPh sb="0" eb="3">
      <t>ショウヒゼイ</t>
    </rPh>
    <rPh sb="3" eb="4">
      <t>ガク</t>
    </rPh>
    <phoneticPr fontId="2"/>
  </si>
  <si>
    <t>非課税</t>
    <rPh sb="0" eb="3">
      <t>ヒカゼイ</t>
    </rPh>
    <phoneticPr fontId="2"/>
  </si>
  <si>
    <t>当月請求金額合計</t>
    <rPh sb="0" eb="2">
      <t>トウゲツ</t>
    </rPh>
    <rPh sb="2" eb="4">
      <t>セイキュウ</t>
    </rPh>
    <rPh sb="4" eb="6">
      <t>キンガク</t>
    </rPh>
    <rPh sb="6" eb="7">
      <t>ゴウ</t>
    </rPh>
    <rPh sb="7" eb="8">
      <t>ケイ</t>
    </rPh>
    <phoneticPr fontId="2"/>
  </si>
  <si>
    <t>当月請求金額</t>
    <rPh sb="0" eb="2">
      <t>トウゲツ</t>
    </rPh>
    <rPh sb="2" eb="4">
      <t>セイキュウ</t>
    </rPh>
    <rPh sb="4" eb="6">
      <t>キンガク</t>
    </rPh>
    <phoneticPr fontId="2"/>
  </si>
  <si>
    <t>個</t>
    <rPh sb="0" eb="1">
      <t>コ</t>
    </rPh>
    <phoneticPr fontId="2"/>
  </si>
  <si>
    <t>㎏</t>
    <phoneticPr fontId="2"/>
  </si>
  <si>
    <t>t</t>
    <phoneticPr fontId="2"/>
  </si>
  <si>
    <t>台</t>
    <rPh sb="0" eb="1">
      <t>ダイ</t>
    </rPh>
    <phoneticPr fontId="2"/>
  </si>
  <si>
    <t>本</t>
    <rPh sb="0" eb="1">
      <t>ホン</t>
    </rPh>
    <phoneticPr fontId="2"/>
  </si>
  <si>
    <t>m</t>
    <phoneticPr fontId="2"/>
  </si>
  <si>
    <t>㎝</t>
    <phoneticPr fontId="2"/>
  </si>
  <si>
    <t>㎡</t>
    <phoneticPr fontId="2"/>
  </si>
  <si>
    <t>㎢</t>
    <phoneticPr fontId="2"/>
  </si>
  <si>
    <t>㎥</t>
    <phoneticPr fontId="2"/>
  </si>
  <si>
    <t>ℓ</t>
    <phoneticPr fontId="2"/>
  </si>
  <si>
    <t>㎘</t>
    <phoneticPr fontId="2"/>
  </si>
  <si>
    <t>件</t>
    <rPh sb="0" eb="1">
      <t>ケン</t>
    </rPh>
    <phoneticPr fontId="2"/>
  </si>
  <si>
    <t>クリアファイル他</t>
    <rPh sb="7" eb="8">
      <t>ホカ</t>
    </rPh>
    <phoneticPr fontId="2"/>
  </si>
  <si>
    <t>経口補水液</t>
    <rPh sb="0" eb="5">
      <t>ケイコウホスイエキ</t>
    </rPh>
    <phoneticPr fontId="2"/>
  </si>
  <si>
    <t>工事名又は負担部門</t>
    <rPh sb="0" eb="1">
      <t>コウ</t>
    </rPh>
    <rPh sb="1" eb="2">
      <t>コト</t>
    </rPh>
    <rPh sb="2" eb="3">
      <t>メイ</t>
    </rPh>
    <rPh sb="3" eb="4">
      <t>マタ</t>
    </rPh>
    <rPh sb="5" eb="7">
      <t>フタン</t>
    </rPh>
    <rPh sb="7" eb="9">
      <t>ブモン</t>
    </rPh>
    <phoneticPr fontId="2"/>
  </si>
  <si>
    <t>施工本部/事業経費</t>
    <rPh sb="0" eb="4">
      <t>セコウホンブ</t>
    </rPh>
    <rPh sb="5" eb="7">
      <t>ジギョウ</t>
    </rPh>
    <rPh sb="7" eb="9">
      <t>ケイヒ</t>
    </rPh>
    <phoneticPr fontId="2"/>
  </si>
  <si>
    <t xml:space="preserve"> T　　-　　　　　　-　　　　　　-　　　　　 </t>
    <phoneticPr fontId="2"/>
  </si>
  <si>
    <t>登録</t>
    <rPh sb="0" eb="2">
      <t>トウロク</t>
    </rPh>
    <phoneticPr fontId="2"/>
  </si>
  <si>
    <t>登録有り</t>
    <rPh sb="0" eb="2">
      <t>トウロク</t>
    </rPh>
    <rPh sb="2" eb="3">
      <t>ア</t>
    </rPh>
    <phoneticPr fontId="2"/>
  </si>
  <si>
    <t>登録無し</t>
    <rPh sb="0" eb="2">
      <t>トウロク</t>
    </rPh>
    <rPh sb="2" eb="3">
      <t>ナ</t>
    </rPh>
    <phoneticPr fontId="2"/>
  </si>
  <si>
    <t xml:space="preserve"> T1　-　2345　-　6789　-　0125　　　　 </t>
    <phoneticPr fontId="2"/>
  </si>
  <si>
    <t xml:space="preserve"> T 　-　    　-　    　-　    　　　　 </t>
    <phoneticPr fontId="2"/>
  </si>
  <si>
    <t>式</t>
    <rPh sb="0" eb="1">
      <t>シキ</t>
    </rPh>
    <phoneticPr fontId="2"/>
  </si>
  <si>
    <t>お茶代</t>
    <rPh sb="1" eb="3">
      <t>チャダイ</t>
    </rPh>
    <phoneticPr fontId="2"/>
  </si>
  <si>
    <t>インデックスシール</t>
    <phoneticPr fontId="2"/>
  </si>
  <si>
    <t>枚</t>
    <rPh sb="0" eb="1">
      <t>マイ</t>
    </rPh>
    <phoneticPr fontId="2"/>
  </si>
  <si>
    <t>東京都港区新橋四丁目24番11号</t>
    <phoneticPr fontId="2"/>
  </si>
  <si>
    <t>株式会社汐留建設</t>
    <phoneticPr fontId="2"/>
  </si>
  <si>
    <t>03-1234-5678</t>
    <phoneticPr fontId="2"/>
  </si>
  <si>
    <t>汐留仮設</t>
    <rPh sb="2" eb="4">
      <t>カセツ</t>
    </rPh>
    <phoneticPr fontId="2"/>
  </si>
  <si>
    <t>仮設工事#1</t>
    <rPh sb="0" eb="2">
      <t>カセツ</t>
    </rPh>
    <rPh sb="2" eb="4">
      <t>コウジ</t>
    </rPh>
    <phoneticPr fontId="2"/>
  </si>
  <si>
    <t>仮設工事#2</t>
    <rPh sb="0" eb="2">
      <t>カセツ</t>
    </rPh>
    <rPh sb="2" eb="4">
      <t>コウジ</t>
    </rPh>
    <phoneticPr fontId="2"/>
  </si>
  <si>
    <t>仮設工事#3</t>
    <rPh sb="0" eb="2">
      <t>カセツ</t>
    </rPh>
    <rPh sb="2" eb="4">
      <t>コウジ</t>
    </rPh>
    <phoneticPr fontId="2"/>
  </si>
  <si>
    <t>H</t>
    <phoneticPr fontId="2"/>
  </si>
  <si>
    <t>工事枝番号</t>
    <rPh sb="0" eb="5">
      <t>コウジエダバンゴウ</t>
    </rPh>
    <phoneticPr fontId="2"/>
  </si>
  <si>
    <t>工事枝番号</t>
    <rPh sb="0" eb="2">
      <t>コウジ</t>
    </rPh>
    <rPh sb="2" eb="3">
      <t>エダ</t>
    </rPh>
    <rPh sb="3" eb="5">
      <t>バンゴウ</t>
    </rPh>
    <phoneticPr fontId="2"/>
  </si>
  <si>
    <r>
      <t>立替(</t>
    </r>
    <r>
      <rPr>
        <sz val="8"/>
        <color theme="1"/>
        <rFont val="ＭＳ Ｐ明朝"/>
        <family val="1"/>
        <charset val="128"/>
      </rPr>
      <t>金額は税込</t>
    </r>
    <r>
      <rPr>
        <sz val="10"/>
        <color theme="1"/>
        <rFont val="ＭＳ Ｐ明朝"/>
        <family val="1"/>
        <charset val="128"/>
      </rPr>
      <t>)</t>
    </r>
    <rPh sb="0" eb="2">
      <t>タテカ</t>
    </rPh>
    <rPh sb="3" eb="5">
      <t>キンガク</t>
    </rPh>
    <rPh sb="6" eb="8">
      <t>ゼイコ</t>
    </rPh>
    <phoneticPr fontId="2"/>
  </si>
  <si>
    <t>\</t>
    <phoneticPr fontId="2"/>
  </si>
  <si>
    <t>　TANAKEN株式会社　　御中</t>
    <rPh sb="8" eb="12">
      <t>カブシキガイシャ</t>
    </rPh>
    <rPh sb="14" eb="16">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</si>
</sst>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m/d;@"/>
    <numFmt numFmtId="178" formatCode="#,##0;&quot;▲ &quot;#,##0"/>
    <numFmt numFmtId="179" formatCode="0;&quot;▲ &quot;0"/>
    <numFmt numFmtId="180" formatCode="yyyy&quot;年&quot;m&quot;月&quot;d&quot;日&quot;;@"/>
    <numFmt numFmtId="181" formatCode="[$-F800]dddd\,\ mmmm\ dd\,\ yyyy"/>
  </numFmts>
  <fonts count="22" x14ac:knownFonts="1">
    <font>
      <sz val="11"/>
      <color theme="1"/>
      <name val="游ゴシック"/>
      <family val="2"/>
      <charset val="128"/>
      <scheme val="minor"/>
    </font>
    <font>
      <b/>
      <u val="double"/>
      <sz val="20"/>
      <name val="ＭＳ Ｐ明朝"/>
      <family val="1"/>
      <charset val="128"/>
    </font>
    <font>
      <sz val="6"/>
      <name val="游ゴシック"/>
      <family val="2"/>
      <charset val="128"/>
      <scheme val="minor"/>
    </font>
    <font>
      <sz val="8"/>
      <name val="ＭＳ Ｐ明朝"/>
      <family val="1"/>
      <charset val="128"/>
    </font>
    <font>
      <sz val="11"/>
      <name val="ＭＳ Ｐ明朝"/>
      <family val="1"/>
      <charset val="128"/>
    </font>
    <font>
      <b/>
      <u val="double"/>
      <sz val="18"/>
      <name val="ＭＳ Ｐ明朝"/>
      <family val="1"/>
      <charset val="128"/>
    </font>
    <font>
      <sz val="12"/>
      <name val="ＭＳ Ｐ明朝"/>
      <family val="1"/>
      <charset val="128"/>
    </font>
    <font>
      <sz val="16"/>
      <name val="ＭＳ Ｐ明朝"/>
      <family val="1"/>
      <charset val="128"/>
    </font>
    <font>
      <b/>
      <sz val="18"/>
      <name val="ＭＳ Ｐ明朝"/>
      <family val="1"/>
      <charset val="128"/>
    </font>
    <font>
      <b/>
      <sz val="26"/>
      <name val="ＭＳ Ｐ明朝"/>
      <family val="1"/>
      <charset val="128"/>
    </font>
    <font>
      <sz val="10"/>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b/>
      <sz val="11"/>
      <color theme="1"/>
      <name val="游ゴシック"/>
      <family val="3"/>
      <charset val="128"/>
      <scheme val="minor"/>
    </font>
    <font>
      <sz val="11"/>
      <color theme="0"/>
      <name val="游ゴシック"/>
      <family val="2"/>
      <charset val="128"/>
      <scheme val="minor"/>
    </font>
    <font>
      <sz val="11"/>
      <color theme="0"/>
      <name val="游ゴシック"/>
      <family val="3"/>
      <charset val="128"/>
      <scheme val="minor"/>
    </font>
    <font>
      <b/>
      <sz val="11"/>
      <name val="ＭＳ Ｐ明朝"/>
      <family val="1"/>
      <charset val="128"/>
    </font>
    <font>
      <sz val="11"/>
      <name val="游ゴシック"/>
      <family val="2"/>
      <charset val="128"/>
      <scheme val="minor"/>
    </font>
    <font>
      <sz val="11"/>
      <name val="游ゴシック"/>
      <family val="3"/>
      <charset val="128"/>
      <scheme val="minor"/>
    </font>
    <font>
      <sz val="11"/>
      <name val="ＭＳ 明朝"/>
      <family val="1"/>
      <charset val="128"/>
    </font>
    <font>
      <sz val="8"/>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0070C0"/>
        <bgColor indexed="64"/>
      </patternFill>
    </fill>
  </fills>
  <borders count="4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auto="1"/>
      </bottom>
      <diagonal/>
    </border>
    <border>
      <left/>
      <right/>
      <top style="double">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3">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horizontal="right" vertical="center"/>
    </xf>
    <xf numFmtId="0" fontId="7" fillId="2" borderId="1" xfId="0" applyFont="1" applyFill="1" applyBorder="1">
      <alignment vertical="center"/>
    </xf>
    <xf numFmtId="0" fontId="4" fillId="2" borderId="1" xfId="0" applyFont="1" applyFill="1" applyBorder="1">
      <alignment vertical="center"/>
    </xf>
    <xf numFmtId="0" fontId="4" fillId="2" borderId="8" xfId="0" applyFont="1" applyFill="1" applyBorder="1" applyAlignment="1">
      <alignment vertical="center" shrinkToFit="1"/>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left" vertical="center" shrinkToFit="1"/>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0" xfId="0" applyFont="1" applyAlignment="1">
      <alignment horizontal="center" vertical="center"/>
    </xf>
    <xf numFmtId="0" fontId="4" fillId="2" borderId="30" xfId="0" applyFont="1" applyFill="1" applyBorder="1">
      <alignment vertical="center"/>
    </xf>
    <xf numFmtId="0" fontId="10" fillId="2" borderId="0" xfId="0" applyFont="1" applyFill="1">
      <alignment vertical="center"/>
    </xf>
    <xf numFmtId="0" fontId="4" fillId="2" borderId="0" xfId="0" applyFont="1" applyFill="1" applyAlignment="1">
      <alignment vertical="center" textRotation="91"/>
    </xf>
    <xf numFmtId="0" fontId="12" fillId="0" borderId="24" xfId="0" applyFont="1" applyBorder="1" applyAlignment="1">
      <alignment horizontal="center" vertical="center"/>
    </xf>
    <xf numFmtId="0" fontId="14" fillId="0" borderId="0" xfId="0" applyFont="1">
      <alignment vertical="center"/>
    </xf>
    <xf numFmtId="0" fontId="0" fillId="0" borderId="0" xfId="0" applyAlignment="1">
      <alignment vertical="center" wrapText="1"/>
    </xf>
    <xf numFmtId="0" fontId="4" fillId="2" borderId="13" xfId="0" applyFont="1" applyFill="1" applyBorder="1" applyAlignment="1">
      <alignment horizontal="center" vertical="center"/>
    </xf>
    <xf numFmtId="0" fontId="3" fillId="0" borderId="6" xfId="0" applyFont="1" applyBorder="1">
      <alignment vertical="center"/>
    </xf>
    <xf numFmtId="9" fontId="17" fillId="2" borderId="24" xfId="0" applyNumberFormat="1" applyFont="1" applyFill="1" applyBorder="1" applyAlignment="1">
      <alignment horizontal="center" vertical="center"/>
    </xf>
    <xf numFmtId="9" fontId="17" fillId="2" borderId="41" xfId="0" applyNumberFormat="1" applyFont="1" applyFill="1" applyBorder="1" applyAlignment="1">
      <alignment horizontal="center" vertical="center"/>
    </xf>
    <xf numFmtId="178" fontId="4" fillId="0" borderId="22"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9" fontId="4" fillId="0" borderId="21" xfId="0" applyNumberFormat="1" applyFont="1" applyBorder="1" applyAlignment="1" applyProtection="1">
      <alignment horizontal="center" vertical="center"/>
      <protection locked="0"/>
    </xf>
    <xf numFmtId="176" fontId="4" fillId="2" borderId="40" xfId="0" applyNumberFormat="1" applyFont="1" applyFill="1" applyBorder="1">
      <alignment vertical="center"/>
    </xf>
    <xf numFmtId="0" fontId="18" fillId="0" borderId="0" xfId="0" applyFont="1">
      <alignment vertical="center"/>
    </xf>
    <xf numFmtId="0" fontId="16" fillId="3" borderId="0" xfId="0"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15" fillId="3" borderId="0" xfId="0" applyFont="1" applyFill="1" applyAlignment="1">
      <alignment horizontal="center" vertical="center"/>
    </xf>
    <xf numFmtId="9" fontId="0" fillId="0" borderId="0" xfId="0" applyNumberFormat="1" applyAlignment="1">
      <alignment horizontal="center" vertical="center"/>
    </xf>
    <xf numFmtId="0" fontId="17" fillId="2" borderId="30" xfId="0" applyFont="1" applyFill="1" applyBorder="1" applyAlignment="1">
      <alignment horizontal="right" vertical="center"/>
    </xf>
    <xf numFmtId="181" fontId="11" fillId="0" borderId="32" xfId="0" applyNumberFormat="1" applyFont="1" applyBorder="1" applyAlignment="1">
      <alignment horizontal="center" vertical="center"/>
    </xf>
    <xf numFmtId="181" fontId="11" fillId="0" borderId="31" xfId="0" applyNumberFormat="1" applyFont="1" applyBorder="1">
      <alignment vertical="center"/>
    </xf>
    <xf numFmtId="177" fontId="17" fillId="2" borderId="26"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10" xfId="0" applyNumberFormat="1" applyFont="1" applyFill="1" applyBorder="1" applyAlignment="1">
      <alignment horizontal="center" vertical="center"/>
    </xf>
    <xf numFmtId="178" fontId="17" fillId="2" borderId="38" xfId="0" applyNumberFormat="1" applyFont="1" applyFill="1" applyBorder="1">
      <alignment vertical="center"/>
    </xf>
    <xf numFmtId="178" fontId="17" fillId="2" borderId="16" xfId="0" applyNumberFormat="1" applyFont="1" applyFill="1" applyBorder="1">
      <alignment vertical="center"/>
    </xf>
    <xf numFmtId="178" fontId="17" fillId="2" borderId="39" xfId="0" applyNumberFormat="1" applyFont="1" applyFill="1" applyBorder="1">
      <alignment vertical="center"/>
    </xf>
    <xf numFmtId="14" fontId="4" fillId="0" borderId="20" xfId="0" applyNumberFormat="1" applyFont="1" applyBorder="1" applyAlignment="1" applyProtection="1">
      <alignment horizontal="center" vertical="center" shrinkToFit="1"/>
      <protection locked="0"/>
    </xf>
    <xf numFmtId="14" fontId="4" fillId="0" borderId="23" xfId="0" applyNumberFormat="1" applyFont="1" applyBorder="1" applyAlignment="1" applyProtection="1">
      <alignment horizontal="center" vertical="center" shrinkToFit="1"/>
      <protection locked="0"/>
    </xf>
    <xf numFmtId="0" fontId="4" fillId="0" borderId="22" xfId="0" applyFont="1" applyBorder="1" applyProtection="1">
      <alignment vertical="center"/>
      <protection locked="0"/>
    </xf>
    <xf numFmtId="0" fontId="4" fillId="0" borderId="21" xfId="0" applyFont="1" applyBorder="1" applyProtection="1">
      <alignment vertical="center"/>
      <protection locked="0"/>
    </xf>
    <xf numFmtId="0" fontId="4" fillId="0" borderId="23" xfId="0" applyFont="1" applyBorder="1" applyProtection="1">
      <alignment vertical="center"/>
      <protection locked="0"/>
    </xf>
    <xf numFmtId="178" fontId="4" fillId="0" borderId="22" xfId="0" applyNumberFormat="1" applyFont="1" applyBorder="1" applyProtection="1">
      <alignment vertical="center"/>
      <protection locked="0"/>
    </xf>
    <xf numFmtId="178" fontId="4" fillId="0" borderId="23" xfId="0" applyNumberFormat="1" applyFont="1" applyBorder="1" applyProtection="1">
      <alignment vertical="center"/>
      <protection locked="0"/>
    </xf>
    <xf numFmtId="178" fontId="4" fillId="0" borderId="21" xfId="0" applyNumberFormat="1" applyFont="1" applyBorder="1" applyProtection="1">
      <alignment vertical="center"/>
      <protection locked="0"/>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178" fontId="17" fillId="2" borderId="22" xfId="0" applyNumberFormat="1" applyFont="1" applyFill="1" applyBorder="1">
      <alignment vertical="center"/>
    </xf>
    <xf numFmtId="178" fontId="17" fillId="2" borderId="21" xfId="0" applyNumberFormat="1" applyFont="1" applyFill="1" applyBorder="1">
      <alignment vertical="center"/>
    </xf>
    <xf numFmtId="178" fontId="17" fillId="2" borderId="25" xfId="0" applyNumberFormat="1" applyFont="1" applyFill="1" applyBorder="1">
      <alignment vertical="center"/>
    </xf>
    <xf numFmtId="177" fontId="17" fillId="2" borderId="26" xfId="0" applyNumberFormat="1" applyFont="1" applyFill="1" applyBorder="1" applyAlignment="1">
      <alignment horizontal="right" vertical="center"/>
    </xf>
    <xf numFmtId="177" fontId="17" fillId="2" borderId="27" xfId="0" applyNumberFormat="1" applyFont="1" applyFill="1" applyBorder="1" applyAlignment="1">
      <alignment horizontal="right" vertical="center"/>
    </xf>
    <xf numFmtId="177" fontId="17" fillId="2" borderId="27" xfId="0" applyNumberFormat="1" applyFont="1" applyFill="1" applyBorder="1">
      <alignment vertical="center"/>
    </xf>
    <xf numFmtId="177" fontId="17" fillId="2" borderId="37" xfId="0" applyNumberFormat="1" applyFont="1" applyFill="1" applyBorder="1">
      <alignment vertical="center"/>
    </xf>
    <xf numFmtId="178" fontId="17" fillId="2" borderId="28" xfId="0" applyNumberFormat="1" applyFont="1" applyFill="1" applyBorder="1">
      <alignment vertical="center"/>
    </xf>
    <xf numFmtId="178" fontId="17" fillId="2" borderId="27" xfId="0" applyNumberFormat="1" applyFont="1" applyFill="1" applyBorder="1">
      <alignment vertical="center"/>
    </xf>
    <xf numFmtId="0" fontId="8" fillId="2" borderId="0" xfId="0" applyFont="1" applyFill="1" applyAlignment="1">
      <alignment horizontal="center"/>
    </xf>
    <xf numFmtId="0" fontId="8" fillId="2" borderId="7" xfId="0" applyFont="1" applyFill="1" applyBorder="1" applyAlignment="1">
      <alignment horizontal="center"/>
    </xf>
    <xf numFmtId="5" fontId="9" fillId="2" borderId="0" xfId="0" applyNumberFormat="1" applyFont="1" applyFill="1" applyAlignment="1">
      <alignment horizontal="center"/>
    </xf>
    <xf numFmtId="5" fontId="9" fillId="2" borderId="7" xfId="0" applyNumberFormat="1" applyFont="1" applyFill="1" applyBorder="1" applyAlignment="1">
      <alignment horizontal="center"/>
    </xf>
    <xf numFmtId="0" fontId="4" fillId="0" borderId="0" xfId="0" applyFont="1" applyProtection="1">
      <alignment vertical="center"/>
      <protection locked="0"/>
    </xf>
    <xf numFmtId="0" fontId="4" fillId="0" borderId="6" xfId="0" applyFont="1" applyBorder="1" applyProtection="1">
      <alignment vertical="center"/>
      <protection locked="0"/>
    </xf>
    <xf numFmtId="0" fontId="10" fillId="2" borderId="5" xfId="0" applyFont="1" applyFill="1" applyBorder="1" applyAlignment="1">
      <alignment horizontal="center" vertical="center" wrapText="1" shrinkToFit="1"/>
    </xf>
    <xf numFmtId="0" fontId="10" fillId="2" borderId="0" xfId="0" applyFont="1" applyFill="1" applyAlignment="1">
      <alignment horizontal="center" vertical="center" wrapText="1" shrinkToFit="1"/>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20" fillId="0" borderId="0" xfId="0" applyFont="1" applyAlignment="1" applyProtection="1">
      <alignment horizontal="center" vertical="center"/>
      <protection locked="0"/>
    </xf>
    <xf numFmtId="0" fontId="1" fillId="2" borderId="0" xfId="0" applyFont="1" applyFill="1" applyAlignment="1">
      <alignment horizontal="center" vertical="center"/>
    </xf>
    <xf numFmtId="179" fontId="4" fillId="0" borderId="0" xfId="0" applyNumberFormat="1" applyFont="1" applyAlignment="1" applyProtection="1">
      <alignment horizontal="center" vertical="center"/>
      <protection locked="0"/>
    </xf>
    <xf numFmtId="0" fontId="4" fillId="2" borderId="1" xfId="0" applyFont="1" applyFill="1" applyBorder="1" applyAlignment="1">
      <alignment horizontal="center"/>
    </xf>
    <xf numFmtId="180" fontId="6" fillId="0" borderId="1" xfId="0" applyNumberFormat="1" applyFont="1" applyBorder="1" applyAlignment="1" applyProtection="1">
      <alignment horizont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0" xfId="0" applyFont="1" applyProtection="1">
      <alignment vertical="center"/>
      <protection locked="0"/>
    </xf>
    <xf numFmtId="177" fontId="17" fillId="2" borderId="20" xfId="0" applyNumberFormat="1" applyFont="1" applyFill="1" applyBorder="1" applyAlignment="1">
      <alignment horizontal="right" vertical="center"/>
    </xf>
    <xf numFmtId="177" fontId="17" fillId="2" borderId="21" xfId="0" applyNumberFormat="1" applyFont="1" applyFill="1" applyBorder="1" applyAlignment="1">
      <alignment horizontal="right" vertical="center"/>
    </xf>
    <xf numFmtId="177" fontId="17" fillId="2" borderId="21" xfId="0" applyNumberFormat="1" applyFont="1" applyFill="1" applyBorder="1">
      <alignment vertical="center"/>
    </xf>
    <xf numFmtId="177" fontId="17" fillId="2" borderId="23" xfId="0" applyNumberFormat="1" applyFont="1" applyFill="1" applyBorder="1">
      <alignment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2" borderId="19" xfId="0" applyFont="1" applyFill="1" applyBorder="1" applyAlignment="1">
      <alignment horizontal="center" vertical="center"/>
    </xf>
    <xf numFmtId="179" fontId="4" fillId="0" borderId="0" xfId="0" applyNumberFormat="1" applyFont="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20" fillId="0" borderId="0" xfId="0" applyFont="1" applyAlignment="1">
      <alignment horizontal="center" vertical="center"/>
    </xf>
    <xf numFmtId="0" fontId="4" fillId="0" borderId="42" xfId="0" applyFont="1" applyBorder="1" applyProtection="1">
      <alignment vertical="center"/>
      <protection locked="0"/>
    </xf>
    <xf numFmtId="0" fontId="4" fillId="0" borderId="27" xfId="0" applyFont="1" applyBorder="1" applyProtection="1">
      <alignment vertical="center"/>
      <protection locked="0"/>
    </xf>
    <xf numFmtId="0" fontId="4" fillId="0" borderId="29" xfId="0" applyFont="1" applyBorder="1" applyProtection="1">
      <alignment vertical="center"/>
      <protection locked="0"/>
    </xf>
    <xf numFmtId="180" fontId="4" fillId="0" borderId="20" xfId="0" applyNumberFormat="1" applyFont="1" applyBorder="1" applyAlignment="1" applyProtection="1">
      <alignment horizontal="center" vertical="center" shrinkToFit="1"/>
      <protection locked="0"/>
    </xf>
    <xf numFmtId="180" fontId="4" fillId="0" borderId="21" xfId="0" applyNumberFormat="1" applyFont="1" applyBorder="1" applyAlignment="1" applyProtection="1">
      <alignment horizontal="center" vertical="center" shrinkToFit="1"/>
      <protection locked="0"/>
    </xf>
    <xf numFmtId="180" fontId="4" fillId="0" borderId="23" xfId="0" applyNumberFormat="1" applyFont="1" applyBorder="1" applyAlignment="1" applyProtection="1">
      <alignment horizontal="center" vertical="center" shrinkToFit="1"/>
      <protection locked="0"/>
    </xf>
    <xf numFmtId="0" fontId="12" fillId="0" borderId="22" xfId="0" applyFont="1" applyBorder="1" applyAlignment="1">
      <alignment horizontal="distributed" vertical="center" wrapText="1" indent="11"/>
    </xf>
    <xf numFmtId="0" fontId="12" fillId="0" borderId="21" xfId="0" applyFont="1" applyBorder="1" applyAlignment="1">
      <alignment horizontal="distributed" vertical="center" wrapText="1" indent="11"/>
    </xf>
    <xf numFmtId="0" fontId="12" fillId="0" borderId="23" xfId="0" applyFont="1" applyBorder="1" applyAlignment="1">
      <alignment horizontal="distributed" vertical="center" wrapText="1" indent="1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4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24</xdr:row>
          <xdr:rowOff>85725</xdr:rowOff>
        </xdr:from>
        <xdr:to>
          <xdr:col>17</xdr:col>
          <xdr:colOff>180975</xdr:colOff>
          <xdr:row>27</xdr:row>
          <xdr:rowOff>209550</xdr:rowOff>
        </xdr:to>
        <xdr:pic>
          <xdr:nvPicPr>
            <xdr:cNvPr id="4" name="図 3">
              <a:extLst>
                <a:ext uri="{FF2B5EF4-FFF2-40B4-BE49-F238E27FC236}">
                  <a16:creationId xmlns:a16="http://schemas.microsoft.com/office/drawing/2014/main" id="{9ED1A2CC-7E56-D318-888F-A5335B7DF298}"/>
                </a:ext>
              </a:extLst>
            </xdr:cNvPr>
            <xdr:cNvPicPr>
              <a:picLocks noChangeAspect="1" noChangeArrowheads="1"/>
              <a:extLst>
                <a:ext uri="{84589F7E-364E-4C9E-8A38-B11213B215E9}">
                  <a14:cameraTool cellRange="押印欄!B3:N6" spid="_x0000_s1177"/>
                </a:ext>
              </a:extLst>
            </xdr:cNvPicPr>
          </xdr:nvPicPr>
          <xdr:blipFill>
            <a:blip xmlns:r="http://schemas.openxmlformats.org/officeDocument/2006/relationships" r:embed="rId1"/>
            <a:srcRect/>
            <a:stretch>
              <a:fillRect/>
            </a:stretch>
          </xdr:blipFill>
          <xdr:spPr bwMode="auto">
            <a:xfrm>
              <a:off x="1304925" y="7096125"/>
              <a:ext cx="7458075" cy="10382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24</xdr:row>
          <xdr:rowOff>85725</xdr:rowOff>
        </xdr:from>
        <xdr:to>
          <xdr:col>17</xdr:col>
          <xdr:colOff>180975</xdr:colOff>
          <xdr:row>27</xdr:row>
          <xdr:rowOff>209550</xdr:rowOff>
        </xdr:to>
        <xdr:pic>
          <xdr:nvPicPr>
            <xdr:cNvPr id="2" name="図 1">
              <a:extLst>
                <a:ext uri="{FF2B5EF4-FFF2-40B4-BE49-F238E27FC236}">
                  <a16:creationId xmlns:a16="http://schemas.microsoft.com/office/drawing/2014/main" id="{3DE21F31-05D4-414E-AC75-8801B3A83A7B}"/>
                </a:ext>
              </a:extLst>
            </xdr:cNvPr>
            <xdr:cNvPicPr>
              <a:picLocks noChangeAspect="1" noChangeArrowheads="1"/>
              <a:extLst>
                <a:ext uri="{84589F7E-364E-4C9E-8A38-B11213B215E9}">
                  <a14:cameraTool cellRange="押印欄!B3:N6" spid="_x0000_s5216"/>
                </a:ext>
              </a:extLst>
            </xdr:cNvPicPr>
          </xdr:nvPicPr>
          <xdr:blipFill>
            <a:blip xmlns:r="http://schemas.openxmlformats.org/officeDocument/2006/relationships" r:embed="rId1"/>
            <a:srcRect/>
            <a:stretch>
              <a:fillRect/>
            </a:stretch>
          </xdr:blipFill>
          <xdr:spPr bwMode="auto">
            <a:xfrm>
              <a:off x="1304925" y="7400925"/>
              <a:ext cx="7458075" cy="10382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10</xdr:col>
      <xdr:colOff>171451</xdr:colOff>
      <xdr:row>2</xdr:row>
      <xdr:rowOff>57150</xdr:rowOff>
    </xdr:from>
    <xdr:to>
      <xdr:col>13</xdr:col>
      <xdr:colOff>314325</xdr:colOff>
      <xdr:row>3</xdr:row>
      <xdr:rowOff>180975</xdr:rowOff>
    </xdr:to>
    <xdr:sp macro="" textlink="">
      <xdr:nvSpPr>
        <xdr:cNvPr id="3" name="テキスト 14">
          <a:extLst>
            <a:ext uri="{FF2B5EF4-FFF2-40B4-BE49-F238E27FC236}">
              <a16:creationId xmlns:a16="http://schemas.microsoft.com/office/drawing/2014/main" id="{B484C726-21B1-4802-8BD1-50EBEF001542}"/>
            </a:ext>
          </a:extLst>
        </xdr:cNvPr>
        <xdr:cNvSpPr>
          <a:spLocks noChangeArrowheads="1"/>
        </xdr:cNvSpPr>
      </xdr:nvSpPr>
      <xdr:spPr bwMode="auto">
        <a:xfrm>
          <a:off x="5219701" y="666750"/>
          <a:ext cx="1657349" cy="42862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必ず記入してください。→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en-US" altLang="ja-JP" sz="1000" b="0" i="0" u="none" strike="noStrike" baseline="0">
            <a:solidFill>
              <a:srgbClr val="000000"/>
            </a:solidFill>
            <a:latin typeface="ＭＳ 明朝"/>
            <a:ea typeface="ＭＳ 明朝"/>
          </a:endParaRPr>
        </a:p>
      </xdr:txBody>
    </xdr:sp>
    <xdr:clientData/>
  </xdr:twoCellAnchor>
  <xdr:twoCellAnchor>
    <xdr:from>
      <xdr:col>0</xdr:col>
      <xdr:colOff>0</xdr:colOff>
      <xdr:row>1</xdr:row>
      <xdr:rowOff>219075</xdr:rowOff>
    </xdr:from>
    <xdr:to>
      <xdr:col>5</xdr:col>
      <xdr:colOff>401955</xdr:colOff>
      <xdr:row>2</xdr:row>
      <xdr:rowOff>246834</xdr:rowOff>
    </xdr:to>
    <xdr:sp macro="" textlink="">
      <xdr:nvSpPr>
        <xdr:cNvPr id="4" name="テキスト 33">
          <a:extLst>
            <a:ext uri="{FF2B5EF4-FFF2-40B4-BE49-F238E27FC236}">
              <a16:creationId xmlns:a16="http://schemas.microsoft.com/office/drawing/2014/main" id="{90D36170-18A3-4ECE-A70D-0D9376DECCFA}"/>
            </a:ext>
          </a:extLst>
        </xdr:cNvPr>
        <xdr:cNvSpPr>
          <a:spLocks noChangeArrowheads="1"/>
        </xdr:cNvSpPr>
      </xdr:nvSpPr>
      <xdr:spPr bwMode="auto">
        <a:xfrm>
          <a:off x="0" y="523875"/>
          <a:ext cx="2926080" cy="332559"/>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000000"/>
              </a:solidFill>
              <a:latin typeface="ＭＳ 明朝"/>
              <a:ea typeface="ＭＳ 明朝"/>
            </a:rPr>
            <a:t>白色の欄に記入してください</a:t>
          </a:r>
          <a:r>
            <a:rPr lang="ja-JP" altLang="en-US" sz="1200" b="1" i="0" u="none" strike="noStrike" baseline="0">
              <a:solidFill>
                <a:srgbClr val="000000"/>
              </a:solidFill>
              <a:latin typeface="ＭＳ 明朝"/>
              <a:ea typeface="ＭＳ 明朝"/>
            </a:rPr>
            <a:t>。</a:t>
          </a:r>
        </a:p>
      </xdr:txBody>
    </xdr:sp>
    <xdr:clientData/>
  </xdr:twoCellAnchor>
  <xdr:twoCellAnchor>
    <xdr:from>
      <xdr:col>20</xdr:col>
      <xdr:colOff>95251</xdr:colOff>
      <xdr:row>16</xdr:row>
      <xdr:rowOff>9526</xdr:rowOff>
    </xdr:from>
    <xdr:to>
      <xdr:col>29</xdr:col>
      <xdr:colOff>390525</xdr:colOff>
      <xdr:row>18</xdr:row>
      <xdr:rowOff>200026</xdr:rowOff>
    </xdr:to>
    <xdr:sp macro="" textlink="">
      <xdr:nvSpPr>
        <xdr:cNvPr id="5" name="テキスト 21">
          <a:extLst>
            <a:ext uri="{FF2B5EF4-FFF2-40B4-BE49-F238E27FC236}">
              <a16:creationId xmlns:a16="http://schemas.microsoft.com/office/drawing/2014/main" id="{DB00866E-1183-4D5D-B9A4-3DEE2E68269F}"/>
            </a:ext>
          </a:extLst>
        </xdr:cNvPr>
        <xdr:cNvSpPr>
          <a:spLocks noChangeArrowheads="1"/>
        </xdr:cNvSpPr>
      </xdr:nvSpPr>
      <xdr:spPr bwMode="auto">
        <a:xfrm>
          <a:off x="10496551" y="4886326"/>
          <a:ext cx="5381624" cy="80010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←明細欄が足りない時は、別紙「請求内訳書」をご利用ください。</a:t>
          </a:r>
        </a:p>
        <a:p>
          <a:pPr algn="l" rtl="0">
            <a:defRPr sz="1000"/>
          </a:pPr>
          <a:r>
            <a:rPr lang="ja-JP" altLang="en-US" sz="1000" b="0" i="0" u="none" strike="noStrike" baseline="0">
              <a:solidFill>
                <a:srgbClr val="000000"/>
              </a:solidFill>
              <a:latin typeface="ＭＳ 明朝"/>
              <a:ea typeface="ＭＳ 明朝"/>
            </a:rPr>
            <a:t>　また、こちらの欄に「税率毎に一式」と表記の上で、貴社作成の内訳書を添付頂くことも可能です。</a:t>
          </a:r>
        </a:p>
      </xdr:txBody>
    </xdr:sp>
    <xdr:clientData/>
  </xdr:twoCellAnchor>
  <xdr:twoCellAnchor>
    <xdr:from>
      <xdr:col>20</xdr:col>
      <xdr:colOff>95250</xdr:colOff>
      <xdr:row>13</xdr:row>
      <xdr:rowOff>9525</xdr:rowOff>
    </xdr:from>
    <xdr:to>
      <xdr:col>29</xdr:col>
      <xdr:colOff>381000</xdr:colOff>
      <xdr:row>15</xdr:row>
      <xdr:rowOff>180975</xdr:rowOff>
    </xdr:to>
    <xdr:sp macro="" textlink="">
      <xdr:nvSpPr>
        <xdr:cNvPr id="6" name="テキスト 21">
          <a:extLst>
            <a:ext uri="{FF2B5EF4-FFF2-40B4-BE49-F238E27FC236}">
              <a16:creationId xmlns:a16="http://schemas.microsoft.com/office/drawing/2014/main" id="{B3517B2B-1F80-4B94-8994-11EEA0AD8646}"/>
            </a:ext>
          </a:extLst>
        </xdr:cNvPr>
        <xdr:cNvSpPr>
          <a:spLocks noChangeArrowheads="1"/>
        </xdr:cNvSpPr>
      </xdr:nvSpPr>
      <xdr:spPr bwMode="auto">
        <a:xfrm>
          <a:off x="10496550" y="3971925"/>
          <a:ext cx="5372100" cy="78105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←消費税率は「</a:t>
          </a: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」が初期値で選択されております。</a:t>
          </a:r>
        </a:p>
        <a:p>
          <a:pPr algn="l" rtl="0">
            <a:defRPr sz="1000"/>
          </a:pPr>
          <a:r>
            <a:rPr lang="ja-JP" altLang="en-US" sz="1000" b="0" i="0" u="none" strike="noStrike" baseline="0">
              <a:solidFill>
                <a:srgbClr val="000000"/>
              </a:solidFill>
              <a:latin typeface="ＭＳ 明朝"/>
              <a:ea typeface="ＭＳ 明朝"/>
            </a:rPr>
            <a:t>　「軽減税率 </a:t>
          </a:r>
          <a:r>
            <a:rPr lang="en-US" altLang="ja-JP" sz="1000" b="0" i="0" u="none" strike="noStrike" baseline="0">
              <a:solidFill>
                <a:srgbClr val="000000"/>
              </a:solidFill>
              <a:latin typeface="ＭＳ 明朝"/>
              <a:ea typeface="ＭＳ 明朝"/>
            </a:rPr>
            <a:t>8%</a:t>
          </a:r>
          <a:r>
            <a:rPr lang="ja-JP" altLang="en-US" sz="1000" b="0" i="0" u="none" strike="noStrike" baseline="0">
              <a:solidFill>
                <a:srgbClr val="000000"/>
              </a:solidFill>
              <a:latin typeface="ＭＳ 明朝"/>
              <a:ea typeface="ＭＳ 明朝"/>
            </a:rPr>
            <a:t>」又は「非課税」適用の場合には、取引行毎にプルダウンにより</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切替えてください。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なお、インボイス制度のルール上、消費税額は税率毎の合計額で計算されます。</a:t>
          </a:r>
        </a:p>
      </xdr:txBody>
    </xdr:sp>
    <xdr:clientData/>
  </xdr:twoCellAnchor>
  <xdr:twoCellAnchor>
    <xdr:from>
      <xdr:col>4</xdr:col>
      <xdr:colOff>38100</xdr:colOff>
      <xdr:row>7</xdr:row>
      <xdr:rowOff>171450</xdr:rowOff>
    </xdr:from>
    <xdr:to>
      <xdr:col>8</xdr:col>
      <xdr:colOff>238125</xdr:colOff>
      <xdr:row>8</xdr:row>
      <xdr:rowOff>161925</xdr:rowOff>
    </xdr:to>
    <xdr:sp macro="" textlink="">
      <xdr:nvSpPr>
        <xdr:cNvPr id="7" name="テキスト 14">
          <a:extLst>
            <a:ext uri="{FF2B5EF4-FFF2-40B4-BE49-F238E27FC236}">
              <a16:creationId xmlns:a16="http://schemas.microsoft.com/office/drawing/2014/main" id="{488AA753-04CA-46C9-9413-A97E27EDBFC6}"/>
            </a:ext>
          </a:extLst>
        </xdr:cNvPr>
        <xdr:cNvSpPr>
          <a:spLocks noChangeArrowheads="1"/>
        </xdr:cNvSpPr>
      </xdr:nvSpPr>
      <xdr:spPr bwMode="auto">
        <a:xfrm>
          <a:off x="2057400" y="2305050"/>
          <a:ext cx="2219325" cy="2952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↓工事番号毎に作成して下ください。</a:t>
          </a:r>
        </a:p>
      </xdr:txBody>
    </xdr:sp>
    <xdr:clientData/>
  </xdr:twoCellAnchor>
  <xdr:twoCellAnchor>
    <xdr:from>
      <xdr:col>20</xdr:col>
      <xdr:colOff>114300</xdr:colOff>
      <xdr:row>1</xdr:row>
      <xdr:rowOff>47625</xdr:rowOff>
    </xdr:from>
    <xdr:to>
      <xdr:col>26</xdr:col>
      <xdr:colOff>76200</xdr:colOff>
      <xdr:row>1</xdr:row>
      <xdr:rowOff>295275</xdr:rowOff>
    </xdr:to>
    <xdr:sp macro="" textlink="">
      <xdr:nvSpPr>
        <xdr:cNvPr id="8" name="テキスト 14">
          <a:extLst>
            <a:ext uri="{FF2B5EF4-FFF2-40B4-BE49-F238E27FC236}">
              <a16:creationId xmlns:a16="http://schemas.microsoft.com/office/drawing/2014/main" id="{5D78199A-3250-4CD8-B5B8-82985F01541A}"/>
            </a:ext>
          </a:extLst>
        </xdr:cNvPr>
        <xdr:cNvSpPr>
          <a:spLocks noChangeArrowheads="1"/>
        </xdr:cNvSpPr>
      </xdr:nvSpPr>
      <xdr:spPr bwMode="auto">
        <a:xfrm>
          <a:off x="10515600" y="352425"/>
          <a:ext cx="2990850" cy="24765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明朝"/>
              <a:ea typeface="ＭＳ 明朝"/>
            </a:rPr>
            <a:t>←貴社の必要に応じてご利用ください。</a:t>
          </a:r>
        </a:p>
      </xdr:txBody>
    </xdr:sp>
    <xdr:clientData/>
  </xdr:twoCellAnchor>
  <xdr:twoCellAnchor>
    <xdr:from>
      <xdr:col>20</xdr:col>
      <xdr:colOff>123825</xdr:colOff>
      <xdr:row>3</xdr:row>
      <xdr:rowOff>257175</xdr:rowOff>
    </xdr:from>
    <xdr:to>
      <xdr:col>29</xdr:col>
      <xdr:colOff>390525</xdr:colOff>
      <xdr:row>5</xdr:row>
      <xdr:rowOff>247649</xdr:rowOff>
    </xdr:to>
    <xdr:sp macro="" textlink="">
      <xdr:nvSpPr>
        <xdr:cNvPr id="9" name="テキスト 14">
          <a:extLst>
            <a:ext uri="{FF2B5EF4-FFF2-40B4-BE49-F238E27FC236}">
              <a16:creationId xmlns:a16="http://schemas.microsoft.com/office/drawing/2014/main" id="{EC7D7051-DBFB-46C2-B8C6-3FD1BBA21936}"/>
            </a:ext>
          </a:extLst>
        </xdr:cNvPr>
        <xdr:cNvSpPr>
          <a:spLocks noChangeArrowheads="1"/>
        </xdr:cNvSpPr>
      </xdr:nvSpPr>
      <xdr:spPr bwMode="auto">
        <a:xfrm>
          <a:off x="10525125" y="1171575"/>
          <a:ext cx="5353050" cy="600074"/>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明朝"/>
              <a:ea typeface="ＭＳ 明朝"/>
            </a:rPr>
            <a:t>←取引開始時に</a:t>
          </a:r>
          <a:r>
            <a:rPr lang="ja-JP" altLang="en-US" sz="1000" b="1" i="0" u="none" strike="noStrike" baseline="0">
              <a:solidFill>
                <a:srgbClr val="FF0000"/>
              </a:solidFill>
              <a:latin typeface="ＭＳ 明朝"/>
              <a:ea typeface="ＭＳ 明朝"/>
            </a:rPr>
            <a:t>「取引先情報記入票」</a:t>
          </a:r>
          <a:r>
            <a:rPr lang="ja-JP" altLang="en-US" sz="1000" b="0" i="0" u="none" strike="noStrike" baseline="0">
              <a:solidFill>
                <a:srgbClr val="000000"/>
              </a:solidFill>
              <a:latin typeface="ＭＳ 明朝"/>
              <a:ea typeface="ＭＳ 明朝"/>
            </a:rPr>
            <a:t>を一緒にお送りください。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コードが決定次第お知らせしますので、それまでは空欄で結構です。</a:t>
          </a:r>
        </a:p>
      </xdr:txBody>
    </xdr:sp>
    <xdr:clientData/>
  </xdr:twoCellAnchor>
  <xdr:twoCellAnchor>
    <xdr:from>
      <xdr:col>20</xdr:col>
      <xdr:colOff>123825</xdr:colOff>
      <xdr:row>6</xdr:row>
      <xdr:rowOff>85726</xdr:rowOff>
    </xdr:from>
    <xdr:to>
      <xdr:col>29</xdr:col>
      <xdr:colOff>390525</xdr:colOff>
      <xdr:row>8</xdr:row>
      <xdr:rowOff>276226</xdr:rowOff>
    </xdr:to>
    <xdr:sp macro="" textlink="">
      <xdr:nvSpPr>
        <xdr:cNvPr id="10" name="テキスト 21">
          <a:extLst>
            <a:ext uri="{FF2B5EF4-FFF2-40B4-BE49-F238E27FC236}">
              <a16:creationId xmlns:a16="http://schemas.microsoft.com/office/drawing/2014/main" id="{1FEB3C71-27E1-4C14-BFE9-F6753868CC62}"/>
            </a:ext>
          </a:extLst>
        </xdr:cNvPr>
        <xdr:cNvSpPr>
          <a:spLocks noChangeArrowheads="1"/>
        </xdr:cNvSpPr>
      </xdr:nvSpPr>
      <xdr:spPr bwMode="auto">
        <a:xfrm>
          <a:off x="10525125" y="1914526"/>
          <a:ext cx="5353050" cy="80010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←ゴム印捺印の場合、住所・電話・社名等記入不要。社印は必ず押捺してください。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1" i="0" u="none" strike="noStrike" baseline="0">
              <a:solidFill>
                <a:srgbClr val="FF0000"/>
              </a:solidFill>
              <a:latin typeface="ＭＳ 明朝"/>
              <a:ea typeface="ＭＳ 明朝"/>
            </a:rPr>
            <a:t>　適格請求書発行事業者の方は</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登録有り</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を選択の上で、登録番号を必ず記入して</a:t>
          </a:r>
          <a:endParaRPr lang="en-US" altLang="ja-JP" sz="1000" b="1" i="0" u="none" strike="noStrike" baseline="0">
            <a:solidFill>
              <a:srgbClr val="FF0000"/>
            </a:solidFill>
            <a:latin typeface="ＭＳ 明朝"/>
            <a:ea typeface="ＭＳ 明朝"/>
          </a:endParaRPr>
        </a:p>
        <a:p>
          <a:pPr algn="l" rtl="0">
            <a:defRPr sz="1000"/>
          </a:pPr>
          <a:r>
            <a:rPr lang="ja-JP" altLang="en-US" sz="1000" b="1" i="0" u="none" strike="noStrike" baseline="0">
              <a:solidFill>
                <a:srgbClr val="FF0000"/>
              </a:solidFill>
              <a:latin typeface="ＭＳ 明朝"/>
              <a:ea typeface="ＭＳ 明朝"/>
            </a:rPr>
            <a:t>　ください。そうでない方は</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登録無し</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を選択してください。</a:t>
          </a:r>
        </a:p>
      </xdr:txBody>
    </xdr:sp>
    <xdr:clientData/>
  </xdr:twoCellAnchor>
  <xdr:twoCellAnchor>
    <xdr:from>
      <xdr:col>0</xdr:col>
      <xdr:colOff>1</xdr:colOff>
      <xdr:row>11</xdr:row>
      <xdr:rowOff>19050</xdr:rowOff>
    </xdr:from>
    <xdr:to>
      <xdr:col>4</xdr:col>
      <xdr:colOff>285751</xdr:colOff>
      <xdr:row>11</xdr:row>
      <xdr:rowOff>276225</xdr:rowOff>
    </xdr:to>
    <xdr:sp macro="" textlink="">
      <xdr:nvSpPr>
        <xdr:cNvPr id="11" name="テキスト 14">
          <a:extLst>
            <a:ext uri="{FF2B5EF4-FFF2-40B4-BE49-F238E27FC236}">
              <a16:creationId xmlns:a16="http://schemas.microsoft.com/office/drawing/2014/main" id="{F5670796-FED3-497C-AB85-9C3D15681A83}"/>
            </a:ext>
          </a:extLst>
        </xdr:cNvPr>
        <xdr:cNvSpPr>
          <a:spLocks noChangeArrowheads="1"/>
        </xdr:cNvSpPr>
      </xdr:nvSpPr>
      <xdr:spPr bwMode="auto">
        <a:xfrm>
          <a:off x="1" y="3371850"/>
          <a:ext cx="2305050" cy="2571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↓日付を必ず記入してください。</a:t>
          </a:r>
          <a:endParaRPr lang="en-US" altLang="ja-JP" sz="1000" b="0" i="0" u="none" strike="noStrike" baseline="0">
            <a:solidFill>
              <a:srgbClr val="000000"/>
            </a:solidFill>
            <a:latin typeface="ＭＳ 明朝"/>
            <a:ea typeface="ＭＳ 明朝"/>
          </a:endParaRPr>
        </a:p>
      </xdr:txBody>
    </xdr:sp>
    <xdr:clientData/>
  </xdr:twoCellAnchor>
  <xdr:twoCellAnchor>
    <xdr:from>
      <xdr:col>0</xdr:col>
      <xdr:colOff>0</xdr:colOff>
      <xdr:row>0</xdr:row>
      <xdr:rowOff>0</xdr:rowOff>
    </xdr:from>
    <xdr:to>
      <xdr:col>5</xdr:col>
      <xdr:colOff>401955</xdr:colOff>
      <xdr:row>1</xdr:row>
      <xdr:rowOff>27759</xdr:rowOff>
    </xdr:to>
    <xdr:sp macro="" textlink="">
      <xdr:nvSpPr>
        <xdr:cNvPr id="13" name="テキスト 33">
          <a:extLst>
            <a:ext uri="{FF2B5EF4-FFF2-40B4-BE49-F238E27FC236}">
              <a16:creationId xmlns:a16="http://schemas.microsoft.com/office/drawing/2014/main" id="{CC5B68DC-91CF-4504-9800-E5B7FD9A3069}"/>
            </a:ext>
          </a:extLst>
        </xdr:cNvPr>
        <xdr:cNvSpPr>
          <a:spLocks noChangeArrowheads="1"/>
        </xdr:cNvSpPr>
      </xdr:nvSpPr>
      <xdr:spPr bwMode="auto">
        <a:xfrm>
          <a:off x="0" y="0"/>
          <a:ext cx="2926080" cy="332559"/>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明朝"/>
              <a:ea typeface="ＭＳ 明朝"/>
            </a:rPr>
            <a:t>適格請求書発行事業者の場合の記入例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24</xdr:row>
          <xdr:rowOff>85725</xdr:rowOff>
        </xdr:from>
        <xdr:to>
          <xdr:col>17</xdr:col>
          <xdr:colOff>180975</xdr:colOff>
          <xdr:row>27</xdr:row>
          <xdr:rowOff>209550</xdr:rowOff>
        </xdr:to>
        <xdr:pic>
          <xdr:nvPicPr>
            <xdr:cNvPr id="2" name="図 1">
              <a:extLst>
                <a:ext uri="{FF2B5EF4-FFF2-40B4-BE49-F238E27FC236}">
                  <a16:creationId xmlns:a16="http://schemas.microsoft.com/office/drawing/2014/main" id="{8DA23268-01AE-42E8-A11B-D52EC6AAE335}"/>
                </a:ext>
              </a:extLst>
            </xdr:cNvPr>
            <xdr:cNvPicPr>
              <a:picLocks noChangeAspect="1" noChangeArrowheads="1"/>
              <a:extLst>
                <a:ext uri="{84589F7E-364E-4C9E-8A38-B11213B215E9}">
                  <a14:cameraTool cellRange="押印欄!B3:N6" spid="_x0000_s8243"/>
                </a:ext>
              </a:extLst>
            </xdr:cNvPicPr>
          </xdr:nvPicPr>
          <xdr:blipFill>
            <a:blip xmlns:r="http://schemas.openxmlformats.org/officeDocument/2006/relationships" r:embed="rId1"/>
            <a:srcRect/>
            <a:stretch>
              <a:fillRect/>
            </a:stretch>
          </xdr:blipFill>
          <xdr:spPr bwMode="auto">
            <a:xfrm>
              <a:off x="1304925" y="7400925"/>
              <a:ext cx="7458075" cy="10382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10</xdr:col>
      <xdr:colOff>171451</xdr:colOff>
      <xdr:row>2</xdr:row>
      <xdr:rowOff>57150</xdr:rowOff>
    </xdr:from>
    <xdr:to>
      <xdr:col>13</xdr:col>
      <xdr:colOff>314325</xdr:colOff>
      <xdr:row>3</xdr:row>
      <xdr:rowOff>180975</xdr:rowOff>
    </xdr:to>
    <xdr:sp macro="" textlink="">
      <xdr:nvSpPr>
        <xdr:cNvPr id="3" name="テキスト 14">
          <a:extLst>
            <a:ext uri="{FF2B5EF4-FFF2-40B4-BE49-F238E27FC236}">
              <a16:creationId xmlns:a16="http://schemas.microsoft.com/office/drawing/2014/main" id="{422E1A6C-5580-4F93-8F3E-7FBDBB6AD4FC}"/>
            </a:ext>
          </a:extLst>
        </xdr:cNvPr>
        <xdr:cNvSpPr>
          <a:spLocks noChangeArrowheads="1"/>
        </xdr:cNvSpPr>
      </xdr:nvSpPr>
      <xdr:spPr bwMode="auto">
        <a:xfrm>
          <a:off x="5219701" y="666750"/>
          <a:ext cx="1657349" cy="42862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必ず記入してください。→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en-US" altLang="ja-JP" sz="1000" b="0" i="0" u="none" strike="noStrike" baseline="0">
            <a:solidFill>
              <a:srgbClr val="000000"/>
            </a:solidFill>
            <a:latin typeface="ＭＳ 明朝"/>
            <a:ea typeface="ＭＳ 明朝"/>
          </a:endParaRPr>
        </a:p>
      </xdr:txBody>
    </xdr:sp>
    <xdr:clientData/>
  </xdr:twoCellAnchor>
  <xdr:twoCellAnchor>
    <xdr:from>
      <xdr:col>0</xdr:col>
      <xdr:colOff>0</xdr:colOff>
      <xdr:row>1</xdr:row>
      <xdr:rowOff>190500</xdr:rowOff>
    </xdr:from>
    <xdr:to>
      <xdr:col>5</xdr:col>
      <xdr:colOff>401955</xdr:colOff>
      <xdr:row>2</xdr:row>
      <xdr:rowOff>218259</xdr:rowOff>
    </xdr:to>
    <xdr:sp macro="" textlink="">
      <xdr:nvSpPr>
        <xdr:cNvPr id="4" name="テキスト 33">
          <a:extLst>
            <a:ext uri="{FF2B5EF4-FFF2-40B4-BE49-F238E27FC236}">
              <a16:creationId xmlns:a16="http://schemas.microsoft.com/office/drawing/2014/main" id="{E4D7C172-C8F5-46A9-800A-E33E75D61647}"/>
            </a:ext>
          </a:extLst>
        </xdr:cNvPr>
        <xdr:cNvSpPr>
          <a:spLocks noChangeArrowheads="1"/>
        </xdr:cNvSpPr>
      </xdr:nvSpPr>
      <xdr:spPr bwMode="auto">
        <a:xfrm>
          <a:off x="0" y="495300"/>
          <a:ext cx="2926080" cy="332559"/>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400" b="1" i="0" u="none" strike="noStrike" baseline="0">
              <a:solidFill>
                <a:srgbClr val="000000"/>
              </a:solidFill>
              <a:latin typeface="ＭＳ 明朝"/>
              <a:ea typeface="ＭＳ 明朝"/>
            </a:rPr>
            <a:t>白色の欄に記入してください</a:t>
          </a:r>
          <a:r>
            <a:rPr lang="ja-JP" altLang="en-US" sz="1200" b="1" i="0" u="none" strike="noStrike" baseline="0">
              <a:solidFill>
                <a:srgbClr val="000000"/>
              </a:solidFill>
              <a:latin typeface="ＭＳ 明朝"/>
              <a:ea typeface="ＭＳ 明朝"/>
            </a:rPr>
            <a:t>。</a:t>
          </a:r>
        </a:p>
      </xdr:txBody>
    </xdr:sp>
    <xdr:clientData/>
  </xdr:twoCellAnchor>
  <xdr:twoCellAnchor>
    <xdr:from>
      <xdr:col>20</xdr:col>
      <xdr:colOff>95250</xdr:colOff>
      <xdr:row>16</xdr:row>
      <xdr:rowOff>219076</xdr:rowOff>
    </xdr:from>
    <xdr:to>
      <xdr:col>29</xdr:col>
      <xdr:colOff>323850</xdr:colOff>
      <xdr:row>19</xdr:row>
      <xdr:rowOff>104776</xdr:rowOff>
    </xdr:to>
    <xdr:sp macro="" textlink="">
      <xdr:nvSpPr>
        <xdr:cNvPr id="5" name="テキスト 21">
          <a:extLst>
            <a:ext uri="{FF2B5EF4-FFF2-40B4-BE49-F238E27FC236}">
              <a16:creationId xmlns:a16="http://schemas.microsoft.com/office/drawing/2014/main" id="{7FD45F3C-823D-40C0-B9C7-5BF7B3B4BAD8}"/>
            </a:ext>
          </a:extLst>
        </xdr:cNvPr>
        <xdr:cNvSpPr>
          <a:spLocks noChangeArrowheads="1"/>
        </xdr:cNvSpPr>
      </xdr:nvSpPr>
      <xdr:spPr bwMode="auto">
        <a:xfrm>
          <a:off x="10496550" y="5095876"/>
          <a:ext cx="5314950" cy="80010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←明細欄が足りない時は、別紙「請求内訳書」をご利用ください。</a:t>
          </a:r>
        </a:p>
        <a:p>
          <a:pPr algn="l" rtl="0">
            <a:defRPr sz="1000"/>
          </a:pPr>
          <a:r>
            <a:rPr lang="ja-JP" altLang="en-US" sz="1000" b="0" i="0" u="none" strike="noStrike" baseline="0">
              <a:solidFill>
                <a:srgbClr val="000000"/>
              </a:solidFill>
              <a:latin typeface="ＭＳ 明朝"/>
              <a:ea typeface="ＭＳ 明朝"/>
            </a:rPr>
            <a:t>　また、こちらの欄に「一式」表記の上で、貴社作成の内訳書を添付頂くことも可能です。</a:t>
          </a:r>
        </a:p>
      </xdr:txBody>
    </xdr:sp>
    <xdr:clientData/>
  </xdr:twoCellAnchor>
  <xdr:twoCellAnchor>
    <xdr:from>
      <xdr:col>20</xdr:col>
      <xdr:colOff>95250</xdr:colOff>
      <xdr:row>13</xdr:row>
      <xdr:rowOff>9525</xdr:rowOff>
    </xdr:from>
    <xdr:to>
      <xdr:col>29</xdr:col>
      <xdr:colOff>323850</xdr:colOff>
      <xdr:row>15</xdr:row>
      <xdr:rowOff>180975</xdr:rowOff>
    </xdr:to>
    <xdr:sp macro="" textlink="">
      <xdr:nvSpPr>
        <xdr:cNvPr id="6" name="テキスト 21">
          <a:extLst>
            <a:ext uri="{FF2B5EF4-FFF2-40B4-BE49-F238E27FC236}">
              <a16:creationId xmlns:a16="http://schemas.microsoft.com/office/drawing/2014/main" id="{66126A54-C2A9-4437-BE1E-2722DA8DFE48}"/>
            </a:ext>
          </a:extLst>
        </xdr:cNvPr>
        <xdr:cNvSpPr>
          <a:spLocks noChangeArrowheads="1"/>
        </xdr:cNvSpPr>
      </xdr:nvSpPr>
      <xdr:spPr bwMode="auto">
        <a:xfrm>
          <a:off x="10496550" y="3971925"/>
          <a:ext cx="5314950" cy="78105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←消費税率は「</a:t>
          </a: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」が初期値で選択されております。</a:t>
          </a:r>
        </a:p>
        <a:p>
          <a:pPr algn="l" rtl="0">
            <a:defRPr sz="1000"/>
          </a:pPr>
          <a:r>
            <a:rPr lang="ja-JP" altLang="en-US" sz="1000" b="0" i="0" u="none" strike="noStrike" baseline="0">
              <a:solidFill>
                <a:srgbClr val="000000"/>
              </a:solidFill>
              <a:latin typeface="ＭＳ 明朝"/>
              <a:ea typeface="ＭＳ 明朝"/>
            </a:rPr>
            <a:t>　「軽減税率 </a:t>
          </a:r>
          <a:r>
            <a:rPr lang="en-US" altLang="ja-JP" sz="1000" b="0" i="0" u="none" strike="noStrike" baseline="0">
              <a:solidFill>
                <a:srgbClr val="000000"/>
              </a:solidFill>
              <a:latin typeface="ＭＳ 明朝"/>
              <a:ea typeface="ＭＳ 明朝"/>
            </a:rPr>
            <a:t>8%</a:t>
          </a:r>
          <a:r>
            <a:rPr lang="ja-JP" altLang="en-US" sz="1000" b="0" i="0" u="none" strike="noStrike" baseline="0">
              <a:solidFill>
                <a:srgbClr val="000000"/>
              </a:solidFill>
              <a:latin typeface="ＭＳ 明朝"/>
              <a:ea typeface="ＭＳ 明朝"/>
            </a:rPr>
            <a:t>」又は「非課税」適用の場合には、取引行毎にプルダウンにより</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切替えてください。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なお、インボイス制度のルール上、消費税額は税率毎の合計額で計算されます。</a:t>
          </a:r>
        </a:p>
      </xdr:txBody>
    </xdr:sp>
    <xdr:clientData/>
  </xdr:twoCellAnchor>
  <xdr:twoCellAnchor>
    <xdr:from>
      <xdr:col>4</xdr:col>
      <xdr:colOff>38100</xdr:colOff>
      <xdr:row>7</xdr:row>
      <xdr:rowOff>171450</xdr:rowOff>
    </xdr:from>
    <xdr:to>
      <xdr:col>8</xdr:col>
      <xdr:colOff>238125</xdr:colOff>
      <xdr:row>8</xdr:row>
      <xdr:rowOff>161925</xdr:rowOff>
    </xdr:to>
    <xdr:sp macro="" textlink="">
      <xdr:nvSpPr>
        <xdr:cNvPr id="7" name="テキスト 14">
          <a:extLst>
            <a:ext uri="{FF2B5EF4-FFF2-40B4-BE49-F238E27FC236}">
              <a16:creationId xmlns:a16="http://schemas.microsoft.com/office/drawing/2014/main" id="{6E46A90C-70D7-4C88-A140-61CE5FF646CB}"/>
            </a:ext>
          </a:extLst>
        </xdr:cNvPr>
        <xdr:cNvSpPr>
          <a:spLocks noChangeArrowheads="1"/>
        </xdr:cNvSpPr>
      </xdr:nvSpPr>
      <xdr:spPr bwMode="auto">
        <a:xfrm>
          <a:off x="2057400" y="2305050"/>
          <a:ext cx="2219325" cy="2952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↓工事番号毎に作成して下ください。</a:t>
          </a:r>
        </a:p>
      </xdr:txBody>
    </xdr:sp>
    <xdr:clientData/>
  </xdr:twoCellAnchor>
  <xdr:twoCellAnchor>
    <xdr:from>
      <xdr:col>20</xdr:col>
      <xdr:colOff>114300</xdr:colOff>
      <xdr:row>1</xdr:row>
      <xdr:rowOff>47625</xdr:rowOff>
    </xdr:from>
    <xdr:to>
      <xdr:col>26</xdr:col>
      <xdr:colOff>76200</xdr:colOff>
      <xdr:row>1</xdr:row>
      <xdr:rowOff>295275</xdr:rowOff>
    </xdr:to>
    <xdr:sp macro="" textlink="">
      <xdr:nvSpPr>
        <xdr:cNvPr id="8" name="テキスト 14">
          <a:extLst>
            <a:ext uri="{FF2B5EF4-FFF2-40B4-BE49-F238E27FC236}">
              <a16:creationId xmlns:a16="http://schemas.microsoft.com/office/drawing/2014/main" id="{A8417953-B549-4EF8-B3AD-651A19FFC742}"/>
            </a:ext>
          </a:extLst>
        </xdr:cNvPr>
        <xdr:cNvSpPr>
          <a:spLocks noChangeArrowheads="1"/>
        </xdr:cNvSpPr>
      </xdr:nvSpPr>
      <xdr:spPr bwMode="auto">
        <a:xfrm>
          <a:off x="10515600" y="352425"/>
          <a:ext cx="2990850" cy="24765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明朝"/>
              <a:ea typeface="ＭＳ 明朝"/>
            </a:rPr>
            <a:t>←貴社の必要に応じてご利用ください。</a:t>
          </a:r>
        </a:p>
      </xdr:txBody>
    </xdr:sp>
    <xdr:clientData/>
  </xdr:twoCellAnchor>
  <xdr:twoCellAnchor>
    <xdr:from>
      <xdr:col>20</xdr:col>
      <xdr:colOff>123825</xdr:colOff>
      <xdr:row>3</xdr:row>
      <xdr:rowOff>257175</xdr:rowOff>
    </xdr:from>
    <xdr:to>
      <xdr:col>29</xdr:col>
      <xdr:colOff>295275</xdr:colOff>
      <xdr:row>5</xdr:row>
      <xdr:rowOff>247649</xdr:rowOff>
    </xdr:to>
    <xdr:sp macro="" textlink="">
      <xdr:nvSpPr>
        <xdr:cNvPr id="9" name="テキスト 14">
          <a:extLst>
            <a:ext uri="{FF2B5EF4-FFF2-40B4-BE49-F238E27FC236}">
              <a16:creationId xmlns:a16="http://schemas.microsoft.com/office/drawing/2014/main" id="{7716FFA8-65DC-4F4B-963C-A0E214FE2493}"/>
            </a:ext>
          </a:extLst>
        </xdr:cNvPr>
        <xdr:cNvSpPr>
          <a:spLocks noChangeArrowheads="1"/>
        </xdr:cNvSpPr>
      </xdr:nvSpPr>
      <xdr:spPr bwMode="auto">
        <a:xfrm>
          <a:off x="10525125" y="1171575"/>
          <a:ext cx="5257800" cy="600074"/>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明朝"/>
              <a:ea typeface="ＭＳ 明朝"/>
            </a:rPr>
            <a:t>←取引開始時に</a:t>
          </a:r>
          <a:r>
            <a:rPr lang="ja-JP" altLang="en-US" sz="1000" b="1" i="0" u="none" strike="noStrike" baseline="0">
              <a:solidFill>
                <a:srgbClr val="FF0000"/>
              </a:solidFill>
              <a:latin typeface="ＭＳ 明朝"/>
              <a:ea typeface="ＭＳ 明朝"/>
            </a:rPr>
            <a:t>「取引先情報記入票」</a:t>
          </a:r>
          <a:r>
            <a:rPr lang="ja-JP" altLang="en-US" sz="1000" b="0" i="0" u="none" strike="noStrike" baseline="0">
              <a:solidFill>
                <a:srgbClr val="000000"/>
              </a:solidFill>
              <a:latin typeface="ＭＳ 明朝"/>
              <a:ea typeface="ＭＳ 明朝"/>
            </a:rPr>
            <a:t>を一緒にお送りください。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コードが決定次第お知らせしますので、それまでは空欄で結構です。</a:t>
          </a:r>
        </a:p>
      </xdr:txBody>
    </xdr:sp>
    <xdr:clientData/>
  </xdr:twoCellAnchor>
  <xdr:twoCellAnchor>
    <xdr:from>
      <xdr:col>20</xdr:col>
      <xdr:colOff>123825</xdr:colOff>
      <xdr:row>6</xdr:row>
      <xdr:rowOff>85726</xdr:rowOff>
    </xdr:from>
    <xdr:to>
      <xdr:col>29</xdr:col>
      <xdr:colOff>304800</xdr:colOff>
      <xdr:row>8</xdr:row>
      <xdr:rowOff>276226</xdr:rowOff>
    </xdr:to>
    <xdr:sp macro="" textlink="">
      <xdr:nvSpPr>
        <xdr:cNvPr id="10" name="テキスト 21">
          <a:extLst>
            <a:ext uri="{FF2B5EF4-FFF2-40B4-BE49-F238E27FC236}">
              <a16:creationId xmlns:a16="http://schemas.microsoft.com/office/drawing/2014/main" id="{90E1AA32-07B0-4869-B94A-CE1D7BC9133B}"/>
            </a:ext>
          </a:extLst>
        </xdr:cNvPr>
        <xdr:cNvSpPr>
          <a:spLocks noChangeArrowheads="1"/>
        </xdr:cNvSpPr>
      </xdr:nvSpPr>
      <xdr:spPr bwMode="auto">
        <a:xfrm>
          <a:off x="10525125" y="1914526"/>
          <a:ext cx="5267325" cy="80010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←ゴム印捺印の場合、住所・電話・社名等記入不要。社印は必ず押捺してください。</a:t>
          </a:r>
          <a:endParaRPr lang="en-US" altLang="ja-JP" sz="1000" b="0" i="0" u="none" strike="noStrike" baseline="0">
            <a:solidFill>
              <a:srgbClr val="000000"/>
            </a:solidFill>
            <a:latin typeface="ＭＳ 明朝"/>
            <a:ea typeface="ＭＳ 明朝"/>
          </a:endParaRPr>
        </a:p>
        <a:p>
          <a:pPr algn="l" rtl="0">
            <a:defRPr sz="1000"/>
          </a:pPr>
          <a:r>
            <a:rPr lang="ja-JP" altLang="en-US" sz="1000" b="1" i="0" u="none" strike="noStrike" baseline="0">
              <a:solidFill>
                <a:srgbClr val="FF0000"/>
              </a:solidFill>
              <a:latin typeface="ＭＳ 明朝"/>
              <a:ea typeface="ＭＳ 明朝"/>
            </a:rPr>
            <a:t>　適格請求書発行事業者の方は</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登録有り</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を選択の上で、登録番号を必ず記入して</a:t>
          </a:r>
          <a:endParaRPr lang="en-US" altLang="ja-JP" sz="1000" b="1" i="0" u="none" strike="noStrike" baseline="0">
            <a:solidFill>
              <a:srgbClr val="FF0000"/>
            </a:solidFill>
            <a:latin typeface="ＭＳ 明朝"/>
            <a:ea typeface="ＭＳ 明朝"/>
          </a:endParaRPr>
        </a:p>
        <a:p>
          <a:pPr algn="l" rtl="0">
            <a:defRPr sz="1000"/>
          </a:pPr>
          <a:r>
            <a:rPr lang="ja-JP" altLang="en-US" sz="1000" b="1" i="0" u="none" strike="noStrike" baseline="0">
              <a:solidFill>
                <a:srgbClr val="FF0000"/>
              </a:solidFill>
              <a:latin typeface="ＭＳ 明朝"/>
              <a:ea typeface="ＭＳ 明朝"/>
            </a:rPr>
            <a:t>　ください。そうでない方は</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登録無し</a:t>
          </a:r>
          <a:r>
            <a:rPr lang="en-US" altLang="ja-JP" sz="1000" b="1" i="0" u="none" strike="noStrike" baseline="0">
              <a:solidFill>
                <a:srgbClr val="FF0000"/>
              </a:solidFill>
              <a:latin typeface="ＭＳ 明朝"/>
              <a:ea typeface="ＭＳ 明朝"/>
            </a:rPr>
            <a:t>』</a:t>
          </a:r>
          <a:r>
            <a:rPr lang="ja-JP" altLang="en-US" sz="1000" b="1" i="0" u="none" strike="noStrike" baseline="0">
              <a:solidFill>
                <a:srgbClr val="FF0000"/>
              </a:solidFill>
              <a:latin typeface="ＭＳ 明朝"/>
              <a:ea typeface="ＭＳ 明朝"/>
            </a:rPr>
            <a:t>を選択してください。</a:t>
          </a:r>
        </a:p>
      </xdr:txBody>
    </xdr:sp>
    <xdr:clientData/>
  </xdr:twoCellAnchor>
  <xdr:twoCellAnchor>
    <xdr:from>
      <xdr:col>0</xdr:col>
      <xdr:colOff>1</xdr:colOff>
      <xdr:row>11</xdr:row>
      <xdr:rowOff>19050</xdr:rowOff>
    </xdr:from>
    <xdr:to>
      <xdr:col>4</xdr:col>
      <xdr:colOff>285751</xdr:colOff>
      <xdr:row>11</xdr:row>
      <xdr:rowOff>276225</xdr:rowOff>
    </xdr:to>
    <xdr:sp macro="" textlink="">
      <xdr:nvSpPr>
        <xdr:cNvPr id="11" name="テキスト 14">
          <a:extLst>
            <a:ext uri="{FF2B5EF4-FFF2-40B4-BE49-F238E27FC236}">
              <a16:creationId xmlns:a16="http://schemas.microsoft.com/office/drawing/2014/main" id="{F2723515-54F8-4ED3-BD93-6AAE62401C24}"/>
            </a:ext>
          </a:extLst>
        </xdr:cNvPr>
        <xdr:cNvSpPr>
          <a:spLocks noChangeArrowheads="1"/>
        </xdr:cNvSpPr>
      </xdr:nvSpPr>
      <xdr:spPr bwMode="auto">
        <a:xfrm>
          <a:off x="1" y="3371850"/>
          <a:ext cx="2305050" cy="2571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↓日付を必ず記入してください。</a:t>
          </a:r>
          <a:endParaRPr lang="en-US" altLang="ja-JP" sz="1000" b="0" i="0" u="none" strike="noStrike" baseline="0">
            <a:solidFill>
              <a:srgbClr val="000000"/>
            </a:solidFill>
            <a:latin typeface="ＭＳ 明朝"/>
            <a:ea typeface="ＭＳ 明朝"/>
          </a:endParaRPr>
        </a:p>
      </xdr:txBody>
    </xdr:sp>
    <xdr:clientData/>
  </xdr:twoCellAnchor>
  <xdr:twoCellAnchor>
    <xdr:from>
      <xdr:col>20</xdr:col>
      <xdr:colOff>95250</xdr:colOff>
      <xdr:row>22</xdr:row>
      <xdr:rowOff>247650</xdr:rowOff>
    </xdr:from>
    <xdr:to>
      <xdr:col>29</xdr:col>
      <xdr:colOff>285750</xdr:colOff>
      <xdr:row>25</xdr:row>
      <xdr:rowOff>133350</xdr:rowOff>
    </xdr:to>
    <xdr:sp macro="" textlink="">
      <xdr:nvSpPr>
        <xdr:cNvPr id="12" name="テキスト 21">
          <a:extLst>
            <a:ext uri="{FF2B5EF4-FFF2-40B4-BE49-F238E27FC236}">
              <a16:creationId xmlns:a16="http://schemas.microsoft.com/office/drawing/2014/main" id="{D3F71AB2-D802-46ED-B441-0B4530FF349F}"/>
            </a:ext>
          </a:extLst>
        </xdr:cNvPr>
        <xdr:cNvSpPr>
          <a:spLocks noChangeArrowheads="1"/>
        </xdr:cNvSpPr>
      </xdr:nvSpPr>
      <xdr:spPr bwMode="auto">
        <a:xfrm>
          <a:off x="10496550" y="6953250"/>
          <a:ext cx="5276850" cy="80010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←適格請求書発行事業者でない方の取引については、消費税法上の経過措置があります。</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取引毎に入力された日付から自動的に消費税額欄に経過措置の適用内容を、欄外下部に</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経過措置の適用有り</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のメッセージが表示されます。</a:t>
          </a:r>
        </a:p>
      </xdr:txBody>
    </xdr:sp>
    <xdr:clientData/>
  </xdr:twoCellAnchor>
  <xdr:twoCellAnchor>
    <xdr:from>
      <xdr:col>0</xdr:col>
      <xdr:colOff>0</xdr:colOff>
      <xdr:row>0</xdr:row>
      <xdr:rowOff>0</xdr:rowOff>
    </xdr:from>
    <xdr:to>
      <xdr:col>6</xdr:col>
      <xdr:colOff>257175</xdr:colOff>
      <xdr:row>1</xdr:row>
      <xdr:rowOff>27759</xdr:rowOff>
    </xdr:to>
    <xdr:sp macro="" textlink="">
      <xdr:nvSpPr>
        <xdr:cNvPr id="13" name="テキスト 33">
          <a:extLst>
            <a:ext uri="{FF2B5EF4-FFF2-40B4-BE49-F238E27FC236}">
              <a16:creationId xmlns:a16="http://schemas.microsoft.com/office/drawing/2014/main" id="{B1CCFF0D-064D-4B77-A010-3DB16C100B2A}"/>
            </a:ext>
          </a:extLst>
        </xdr:cNvPr>
        <xdr:cNvSpPr>
          <a:spLocks noChangeArrowheads="1"/>
        </xdr:cNvSpPr>
      </xdr:nvSpPr>
      <xdr:spPr bwMode="auto">
        <a:xfrm>
          <a:off x="0" y="0"/>
          <a:ext cx="3286125" cy="332559"/>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明朝"/>
              <a:ea typeface="ＭＳ 明朝"/>
            </a:rPr>
            <a:t>適格請求書発行事業者ではない場合の記入例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82CDB-75AF-4274-8858-EE7124555CE3}">
  <sheetPr codeName="Sheet1">
    <pageSetUpPr fitToPage="1"/>
  </sheetPr>
  <dimension ref="A1:U29"/>
  <sheetViews>
    <sheetView tabSelected="1" zoomScaleNormal="100" workbookViewId="0">
      <selection sqref="A1:T1"/>
    </sheetView>
  </sheetViews>
  <sheetFormatPr defaultColWidth="9" defaultRowHeight="13.5" x14ac:dyDescent="0.4"/>
  <cols>
    <col min="1" max="17" width="6.625" style="2" customWidth="1"/>
    <col min="18" max="18" width="10.625" style="2" customWidth="1"/>
    <col min="19" max="26" width="6.625" style="2" customWidth="1"/>
    <col min="27" max="16384" width="9" style="2"/>
  </cols>
  <sheetData>
    <row r="1" spans="1:21" ht="24" customHeight="1" x14ac:dyDescent="0.4">
      <c r="A1" s="74" t="s">
        <v>0</v>
      </c>
      <c r="B1" s="74"/>
      <c r="C1" s="74"/>
      <c r="D1" s="74"/>
      <c r="E1" s="74"/>
      <c r="F1" s="74"/>
      <c r="G1" s="74"/>
      <c r="H1" s="74"/>
      <c r="I1" s="74"/>
      <c r="J1" s="74"/>
      <c r="K1" s="74"/>
      <c r="L1" s="74"/>
      <c r="M1" s="74"/>
      <c r="N1" s="74"/>
      <c r="O1" s="74"/>
      <c r="P1" s="74"/>
      <c r="Q1" s="74"/>
      <c r="R1" s="74"/>
      <c r="S1" s="74"/>
      <c r="T1" s="74"/>
      <c r="U1" s="1"/>
    </row>
    <row r="2" spans="1:21" ht="24" customHeight="1" x14ac:dyDescent="0.4">
      <c r="A2" s="3"/>
      <c r="B2" s="3"/>
      <c r="C2" s="3"/>
      <c r="D2" s="4"/>
      <c r="E2" s="4"/>
      <c r="F2" s="4"/>
      <c r="G2" s="4"/>
      <c r="H2" s="4"/>
      <c r="I2" s="3"/>
      <c r="J2" s="3"/>
      <c r="K2" s="3"/>
      <c r="L2" s="3"/>
      <c r="M2" s="3"/>
      <c r="N2" s="3"/>
      <c r="O2" s="3"/>
      <c r="P2" s="5" t="s">
        <v>1</v>
      </c>
      <c r="Q2" s="75"/>
      <c r="R2" s="75"/>
      <c r="S2" s="75"/>
      <c r="T2" s="75"/>
      <c r="U2" s="1"/>
    </row>
    <row r="3" spans="1:21" ht="24" customHeight="1" x14ac:dyDescent="0.15">
      <c r="A3" s="3"/>
      <c r="B3" s="3"/>
      <c r="C3" s="3"/>
      <c r="D3" s="4"/>
      <c r="E3" s="4"/>
      <c r="F3" s="4"/>
      <c r="G3" s="4"/>
      <c r="H3" s="4"/>
      <c r="I3" s="3"/>
      <c r="J3" s="3"/>
      <c r="K3" s="3"/>
      <c r="L3" s="3"/>
      <c r="M3" s="3"/>
      <c r="N3" s="3"/>
      <c r="O3" s="76" t="s">
        <v>2</v>
      </c>
      <c r="P3" s="76"/>
      <c r="Q3" s="77"/>
      <c r="R3" s="77"/>
      <c r="S3" s="77"/>
      <c r="T3" s="77"/>
    </row>
    <row r="4" spans="1:21" ht="24" customHeight="1" thickBot="1" x14ac:dyDescent="0.45">
      <c r="A4" s="6" t="s">
        <v>72</v>
      </c>
      <c r="B4" s="6"/>
      <c r="C4" s="6"/>
      <c r="D4" s="7"/>
      <c r="E4" s="7"/>
      <c r="F4" s="7"/>
      <c r="G4" s="3"/>
      <c r="H4" s="3"/>
      <c r="I4" s="3"/>
      <c r="J4" s="3"/>
      <c r="K4" s="3"/>
      <c r="L4" s="3"/>
      <c r="M4" s="3"/>
      <c r="N4" s="3"/>
      <c r="O4" s="3"/>
      <c r="P4" s="3"/>
      <c r="Q4" s="3"/>
      <c r="R4" s="3"/>
      <c r="S4" s="3"/>
      <c r="T4" s="3"/>
    </row>
    <row r="5" spans="1:21" ht="24" customHeight="1" x14ac:dyDescent="0.4">
      <c r="A5" s="3"/>
      <c r="B5" s="3"/>
      <c r="C5" s="3"/>
      <c r="D5" s="3"/>
      <c r="E5" s="3"/>
      <c r="F5" s="3"/>
      <c r="G5" s="3"/>
      <c r="H5" s="3"/>
      <c r="I5" s="3"/>
      <c r="J5" s="3"/>
      <c r="K5" s="3"/>
      <c r="L5" s="80" t="s">
        <v>3</v>
      </c>
      <c r="M5" s="81"/>
      <c r="N5" s="81"/>
      <c r="O5" s="78"/>
      <c r="P5" s="78"/>
      <c r="Q5" s="78"/>
      <c r="R5" s="78"/>
      <c r="S5" s="78"/>
      <c r="T5" s="79"/>
    </row>
    <row r="6" spans="1:21" ht="24" customHeight="1" x14ac:dyDescent="0.4">
      <c r="A6" s="3"/>
      <c r="B6" s="3"/>
      <c r="C6" s="3"/>
      <c r="D6" s="63" t="s">
        <v>4</v>
      </c>
      <c r="E6" s="63"/>
      <c r="F6" s="65" t="str">
        <f>IF(O23="","",SUM(O23:T23))</f>
        <v/>
      </c>
      <c r="G6" s="65"/>
      <c r="H6" s="65"/>
      <c r="I6" s="65"/>
      <c r="J6" s="65"/>
      <c r="K6" s="3"/>
      <c r="L6" s="69" t="s">
        <v>27</v>
      </c>
      <c r="M6" s="70"/>
      <c r="N6" s="70"/>
      <c r="O6" s="73" t="s">
        <v>52</v>
      </c>
      <c r="P6" s="73"/>
      <c r="Q6" s="67" t="s">
        <v>50</v>
      </c>
      <c r="R6" s="67"/>
      <c r="S6" s="67"/>
      <c r="T6" s="68"/>
    </row>
    <row r="7" spans="1:21" ht="24" customHeight="1" thickBot="1" x14ac:dyDescent="0.45">
      <c r="A7" s="3"/>
      <c r="B7" s="3"/>
      <c r="C7" s="3"/>
      <c r="D7" s="64"/>
      <c r="E7" s="64"/>
      <c r="F7" s="66"/>
      <c r="G7" s="66"/>
      <c r="H7" s="66"/>
      <c r="I7" s="66"/>
      <c r="J7" s="66"/>
      <c r="K7" s="3"/>
      <c r="L7" s="71" t="s">
        <v>5</v>
      </c>
      <c r="M7" s="72"/>
      <c r="N7" s="72"/>
      <c r="O7" s="67"/>
      <c r="P7" s="67"/>
      <c r="Q7" s="67"/>
      <c r="R7" s="67"/>
      <c r="S7" s="67"/>
      <c r="T7" s="68"/>
    </row>
    <row r="8" spans="1:21" ht="24" customHeight="1" thickTop="1" x14ac:dyDescent="0.4">
      <c r="A8" s="3"/>
      <c r="B8" s="3"/>
      <c r="C8" s="3"/>
      <c r="D8" s="3"/>
      <c r="E8" s="3"/>
      <c r="F8" s="3"/>
      <c r="G8" s="3"/>
      <c r="H8" s="3"/>
      <c r="I8" s="3"/>
      <c r="J8" s="8"/>
      <c r="K8" s="3"/>
      <c r="L8" s="71" t="s">
        <v>6</v>
      </c>
      <c r="M8" s="72"/>
      <c r="N8" s="72"/>
      <c r="O8" s="82"/>
      <c r="P8" s="82"/>
      <c r="Q8" s="82"/>
      <c r="R8" s="82"/>
      <c r="S8" s="82"/>
      <c r="T8" s="22" t="s">
        <v>7</v>
      </c>
    </row>
    <row r="9" spans="1:21" ht="24" customHeight="1" thickBot="1" x14ac:dyDescent="0.45">
      <c r="A9" s="3"/>
      <c r="B9" s="3"/>
      <c r="C9" s="3"/>
      <c r="D9" s="3"/>
      <c r="E9" s="3"/>
      <c r="F9" s="3"/>
      <c r="G9" s="3"/>
      <c r="H9" s="3"/>
      <c r="I9" s="3"/>
      <c r="J9" s="3"/>
      <c r="K9" s="3"/>
      <c r="L9" s="91" t="s">
        <v>8</v>
      </c>
      <c r="M9" s="92"/>
      <c r="N9" s="92"/>
      <c r="O9" s="93"/>
      <c r="P9" s="93"/>
      <c r="Q9" s="93"/>
      <c r="R9" s="93"/>
      <c r="S9" s="93"/>
      <c r="T9" s="94"/>
    </row>
    <row r="10" spans="1:21" ht="24" customHeight="1" x14ac:dyDescent="0.4">
      <c r="A10" s="95" t="s">
        <v>9</v>
      </c>
      <c r="B10" s="88"/>
      <c r="C10" s="88"/>
      <c r="D10" s="99"/>
      <c r="E10" s="100"/>
      <c r="F10" s="101"/>
      <c r="G10" s="87" t="s">
        <v>68</v>
      </c>
      <c r="H10" s="88"/>
      <c r="I10" s="89"/>
      <c r="J10" s="90"/>
      <c r="K10" s="3"/>
      <c r="L10" s="3"/>
      <c r="M10" s="9"/>
      <c r="N10" s="9"/>
      <c r="O10" s="9"/>
      <c r="P10" s="3"/>
      <c r="Q10" s="3"/>
      <c r="R10" s="3"/>
      <c r="S10" s="3"/>
      <c r="T10" s="3"/>
    </row>
    <row r="11" spans="1:21" ht="24" customHeight="1" thickBot="1" x14ac:dyDescent="0.45">
      <c r="A11" s="97" t="s">
        <v>48</v>
      </c>
      <c r="B11" s="98"/>
      <c r="C11" s="98"/>
      <c r="D11" s="102"/>
      <c r="E11" s="103"/>
      <c r="F11" s="103"/>
      <c r="G11" s="103"/>
      <c r="H11" s="103"/>
      <c r="I11" s="103"/>
      <c r="J11" s="104"/>
      <c r="K11" s="3"/>
      <c r="L11" s="3"/>
      <c r="M11" s="3"/>
      <c r="N11" s="3"/>
      <c r="O11" s="3"/>
      <c r="P11" s="3"/>
      <c r="Q11" s="3"/>
      <c r="R11" s="3"/>
      <c r="S11" s="3"/>
      <c r="T11" s="3"/>
    </row>
    <row r="12" spans="1:21" ht="24" customHeight="1" thickBot="1" x14ac:dyDescent="0.45">
      <c r="A12" s="10"/>
      <c r="B12" s="9"/>
      <c r="C12" s="9"/>
      <c r="D12" s="9"/>
      <c r="E12" s="11"/>
      <c r="F12" s="11"/>
      <c r="G12" s="11"/>
      <c r="H12" s="11"/>
      <c r="I12" s="11"/>
      <c r="J12" s="11"/>
      <c r="K12" s="3"/>
      <c r="L12" s="3"/>
      <c r="M12" s="3"/>
      <c r="N12" s="3"/>
      <c r="O12" s="3"/>
      <c r="P12" s="3"/>
      <c r="Q12" s="3"/>
      <c r="R12" s="3"/>
      <c r="S12" s="3"/>
      <c r="T12" s="3"/>
    </row>
    <row r="13" spans="1:21" s="14" customFormat="1" ht="24" customHeight="1" x14ac:dyDescent="0.4">
      <c r="A13" s="95" t="s">
        <v>10</v>
      </c>
      <c r="B13" s="88"/>
      <c r="C13" s="87" t="s">
        <v>11</v>
      </c>
      <c r="D13" s="88"/>
      <c r="E13" s="88"/>
      <c r="F13" s="88"/>
      <c r="G13" s="88"/>
      <c r="H13" s="88"/>
      <c r="I13" s="88"/>
      <c r="J13" s="96"/>
      <c r="K13" s="12" t="s">
        <v>12</v>
      </c>
      <c r="L13" s="13" t="s">
        <v>13</v>
      </c>
      <c r="M13" s="87" t="s">
        <v>14</v>
      </c>
      <c r="N13" s="96"/>
      <c r="O13" s="87" t="s">
        <v>15</v>
      </c>
      <c r="P13" s="88"/>
      <c r="Q13" s="96"/>
      <c r="R13" s="21" t="s">
        <v>28</v>
      </c>
      <c r="S13" s="87" t="s">
        <v>29</v>
      </c>
      <c r="T13" s="105"/>
    </row>
    <row r="14" spans="1:21" ht="24" customHeight="1" x14ac:dyDescent="0.4">
      <c r="A14" s="44"/>
      <c r="B14" s="45"/>
      <c r="C14" s="46"/>
      <c r="D14" s="47"/>
      <c r="E14" s="47"/>
      <c r="F14" s="47"/>
      <c r="G14" s="47"/>
      <c r="H14" s="47"/>
      <c r="I14" s="47"/>
      <c r="J14" s="48"/>
      <c r="K14" s="25"/>
      <c r="L14" s="26"/>
      <c r="M14" s="49"/>
      <c r="N14" s="50"/>
      <c r="O14" s="49" t="str">
        <f t="shared" ref="O14" si="0">IF(K14="","",K14*M14)</f>
        <v/>
      </c>
      <c r="P14" s="51"/>
      <c r="Q14" s="50"/>
      <c r="R14" s="27">
        <v>0.1</v>
      </c>
      <c r="S14" s="52" t="str">
        <f>IF($O$6="登録無し",IF(AND(A14&gt;=45200,A14&lt;=46295),"仕入控除80%",IF(AND(A14&gt;=46296,A14&lt;=47391),"仕入控除50%",IF(A14&gt;=47392,"仕入控除不可","-"))),"-")</f>
        <v>-</v>
      </c>
      <c r="T14" s="53"/>
    </row>
    <row r="15" spans="1:21" ht="24" customHeight="1" x14ac:dyDescent="0.4">
      <c r="A15" s="44"/>
      <c r="B15" s="45"/>
      <c r="C15" s="46"/>
      <c r="D15" s="47"/>
      <c r="E15" s="47"/>
      <c r="F15" s="47"/>
      <c r="G15" s="47"/>
      <c r="H15" s="47"/>
      <c r="I15" s="47"/>
      <c r="J15" s="48"/>
      <c r="K15" s="25"/>
      <c r="L15" s="26"/>
      <c r="M15" s="49"/>
      <c r="N15" s="50"/>
      <c r="O15" s="49" t="str">
        <f t="shared" ref="O15:O19" si="1">IF(K15="","",K15*M15)</f>
        <v/>
      </c>
      <c r="P15" s="51"/>
      <c r="Q15" s="50"/>
      <c r="R15" s="27">
        <v>0.1</v>
      </c>
      <c r="S15" s="52" t="str">
        <f t="shared" ref="S15:S19" si="2">IF($O$6="登録無し",IF(AND(A15&gt;=45200,A15&lt;=46295),"仕入控除80%",IF(AND(A15&gt;=46296,A15&lt;=47391),"仕入控除50%",IF(A15&gt;=47392,"仕入控除不可","-"))),"-")</f>
        <v>-</v>
      </c>
      <c r="T15" s="53"/>
    </row>
    <row r="16" spans="1:21" ht="24" customHeight="1" x14ac:dyDescent="0.4">
      <c r="A16" s="44"/>
      <c r="B16" s="45"/>
      <c r="C16" s="46"/>
      <c r="D16" s="47"/>
      <c r="E16" s="47"/>
      <c r="F16" s="47"/>
      <c r="G16" s="47"/>
      <c r="H16" s="47"/>
      <c r="I16" s="47"/>
      <c r="J16" s="48"/>
      <c r="K16" s="25"/>
      <c r="L16" s="26"/>
      <c r="M16" s="49"/>
      <c r="N16" s="50"/>
      <c r="O16" s="49" t="str">
        <f t="shared" si="1"/>
        <v/>
      </c>
      <c r="P16" s="51"/>
      <c r="Q16" s="50"/>
      <c r="R16" s="27">
        <v>0.1</v>
      </c>
      <c r="S16" s="52" t="str">
        <f t="shared" si="2"/>
        <v>-</v>
      </c>
      <c r="T16" s="53"/>
    </row>
    <row r="17" spans="1:20" ht="24" customHeight="1" x14ac:dyDescent="0.4">
      <c r="A17" s="44"/>
      <c r="B17" s="45"/>
      <c r="C17" s="46"/>
      <c r="D17" s="47"/>
      <c r="E17" s="47"/>
      <c r="F17" s="47"/>
      <c r="G17" s="47"/>
      <c r="H17" s="47"/>
      <c r="I17" s="47"/>
      <c r="J17" s="48"/>
      <c r="K17" s="25"/>
      <c r="L17" s="26"/>
      <c r="M17" s="49"/>
      <c r="N17" s="50"/>
      <c r="O17" s="49" t="str">
        <f t="shared" si="1"/>
        <v/>
      </c>
      <c r="P17" s="51"/>
      <c r="Q17" s="50"/>
      <c r="R17" s="27">
        <v>0.1</v>
      </c>
      <c r="S17" s="52" t="str">
        <f t="shared" si="2"/>
        <v>-</v>
      </c>
      <c r="T17" s="53"/>
    </row>
    <row r="18" spans="1:20" ht="24" customHeight="1" x14ac:dyDescent="0.4">
      <c r="A18" s="44"/>
      <c r="B18" s="45"/>
      <c r="C18" s="46"/>
      <c r="D18" s="47"/>
      <c r="E18" s="47"/>
      <c r="F18" s="47"/>
      <c r="G18" s="47"/>
      <c r="H18" s="47"/>
      <c r="I18" s="47"/>
      <c r="J18" s="48"/>
      <c r="K18" s="25"/>
      <c r="L18" s="26"/>
      <c r="M18" s="49"/>
      <c r="N18" s="50"/>
      <c r="O18" s="49" t="str">
        <f t="shared" si="1"/>
        <v/>
      </c>
      <c r="P18" s="51"/>
      <c r="Q18" s="50"/>
      <c r="R18" s="27">
        <v>0.1</v>
      </c>
      <c r="S18" s="52" t="str">
        <f t="shared" si="2"/>
        <v>-</v>
      </c>
      <c r="T18" s="53"/>
    </row>
    <row r="19" spans="1:20" ht="24" customHeight="1" x14ac:dyDescent="0.4">
      <c r="A19" s="44"/>
      <c r="B19" s="45"/>
      <c r="C19" s="46"/>
      <c r="D19" s="47"/>
      <c r="E19" s="47"/>
      <c r="F19" s="47"/>
      <c r="G19" s="47"/>
      <c r="H19" s="47"/>
      <c r="I19" s="47"/>
      <c r="J19" s="48"/>
      <c r="K19" s="25"/>
      <c r="L19" s="26"/>
      <c r="M19" s="49"/>
      <c r="N19" s="50"/>
      <c r="O19" s="49" t="str">
        <f t="shared" si="1"/>
        <v/>
      </c>
      <c r="P19" s="51"/>
      <c r="Q19" s="50"/>
      <c r="R19" s="27">
        <v>0.1</v>
      </c>
      <c r="S19" s="52" t="str">
        <f t="shared" si="2"/>
        <v>-</v>
      </c>
      <c r="T19" s="53"/>
    </row>
    <row r="20" spans="1:20" ht="24" customHeight="1" x14ac:dyDescent="0.4">
      <c r="A20" s="83" t="s">
        <v>32</v>
      </c>
      <c r="B20" s="84"/>
      <c r="C20" s="84"/>
      <c r="D20" s="84"/>
      <c r="E20" s="84"/>
      <c r="F20" s="84"/>
      <c r="G20" s="84"/>
      <c r="H20" s="85" t="str">
        <f>IF(R20="","",IF(R20="非課税","（非課税対象）","（"&amp;R20*100&amp;"%対象）"))</f>
        <v>（10%対象）</v>
      </c>
      <c r="I20" s="85"/>
      <c r="J20" s="85"/>
      <c r="K20" s="85"/>
      <c r="L20" s="85"/>
      <c r="M20" s="85"/>
      <c r="N20" s="86"/>
      <c r="O20" s="54">
        <f>SUMIF($R$14:$R$19,R20,$O$14:$Q$19)</f>
        <v>0</v>
      </c>
      <c r="P20" s="55"/>
      <c r="Q20" s="55"/>
      <c r="R20" s="23">
        <v>0.1</v>
      </c>
      <c r="S20" s="54">
        <f>IF(OR(O20=0,R20="非課税"),0,ROUNDDOWN(O20*R20,0))</f>
        <v>0</v>
      </c>
      <c r="T20" s="56"/>
    </row>
    <row r="21" spans="1:20" ht="24" customHeight="1" x14ac:dyDescent="0.4">
      <c r="A21" s="83" t="s">
        <v>32</v>
      </c>
      <c r="B21" s="84"/>
      <c r="C21" s="84"/>
      <c r="D21" s="84"/>
      <c r="E21" s="84"/>
      <c r="F21" s="84"/>
      <c r="G21" s="84"/>
      <c r="H21" s="85" t="str">
        <f>IF(R21="","",IF(R21="非課税","（非課税対象）","（"&amp;R21*100&amp;"%対象）"))</f>
        <v>（8%対象）</v>
      </c>
      <c r="I21" s="85"/>
      <c r="J21" s="85"/>
      <c r="K21" s="85"/>
      <c r="L21" s="85"/>
      <c r="M21" s="85"/>
      <c r="N21" s="86"/>
      <c r="O21" s="54">
        <f>SUMIF($R$14:$R$19,R21,$O$14:$Q$19)</f>
        <v>0</v>
      </c>
      <c r="P21" s="55"/>
      <c r="Q21" s="55"/>
      <c r="R21" s="23">
        <v>0.08</v>
      </c>
      <c r="S21" s="54">
        <f t="shared" ref="S21:S22" si="3">IF(OR(O21=0,R21="非課税"),0,ROUNDDOWN(O21*R21,0))</f>
        <v>0</v>
      </c>
      <c r="T21" s="56"/>
    </row>
    <row r="22" spans="1:20" ht="24" customHeight="1" thickBot="1" x14ac:dyDescent="0.45">
      <c r="A22" s="57" t="s">
        <v>32</v>
      </c>
      <c r="B22" s="58"/>
      <c r="C22" s="58"/>
      <c r="D22" s="58"/>
      <c r="E22" s="58"/>
      <c r="F22" s="58"/>
      <c r="G22" s="58"/>
      <c r="H22" s="59" t="str">
        <f>IF(R22="","",IF(R22="非課税","（非課税対象）","（"&amp;R22*100&amp;"%対象）"))</f>
        <v>（非課税対象）</v>
      </c>
      <c r="I22" s="59"/>
      <c r="J22" s="59"/>
      <c r="K22" s="59"/>
      <c r="L22" s="59"/>
      <c r="M22" s="59"/>
      <c r="N22" s="60"/>
      <c r="O22" s="61">
        <f>SUMIF($R$14:$R$19,R22,$O$14:$Q$19)</f>
        <v>0</v>
      </c>
      <c r="P22" s="62"/>
      <c r="Q22" s="62"/>
      <c r="R22" s="24" t="s">
        <v>30</v>
      </c>
      <c r="S22" s="54">
        <f t="shared" si="3"/>
        <v>0</v>
      </c>
      <c r="T22" s="56"/>
    </row>
    <row r="23" spans="1:20" ht="24" customHeight="1" thickBot="1" x14ac:dyDescent="0.45">
      <c r="A23" s="38" t="s">
        <v>31</v>
      </c>
      <c r="B23" s="39"/>
      <c r="C23" s="39"/>
      <c r="D23" s="39"/>
      <c r="E23" s="39"/>
      <c r="F23" s="39"/>
      <c r="G23" s="39"/>
      <c r="H23" s="40"/>
      <c r="I23" s="40"/>
      <c r="J23" s="40"/>
      <c r="K23" s="40"/>
      <c r="L23" s="40"/>
      <c r="M23" s="40"/>
      <c r="N23" s="40"/>
      <c r="O23" s="41" t="str">
        <f>IF(SUM(O20:Q22)=0,"",SUM(O20:Q22))</f>
        <v/>
      </c>
      <c r="P23" s="42"/>
      <c r="Q23" s="42"/>
      <c r="R23" s="28"/>
      <c r="S23" s="41" t="str">
        <f>IF(SUM(S20:T22)=0,"",SUM(S20:T22))</f>
        <v/>
      </c>
      <c r="T23" s="43"/>
    </row>
    <row r="24" spans="1:20" ht="24" customHeight="1" x14ac:dyDescent="0.4">
      <c r="A24" s="15"/>
      <c r="B24" s="15"/>
      <c r="C24" s="15"/>
      <c r="D24" s="15"/>
      <c r="E24" s="15"/>
      <c r="F24" s="15"/>
      <c r="G24" s="15"/>
      <c r="H24" s="15"/>
      <c r="I24" s="15"/>
      <c r="J24" s="15"/>
      <c r="K24" s="15"/>
      <c r="L24" s="15"/>
      <c r="M24" s="15"/>
      <c r="N24" s="15"/>
      <c r="O24" s="15"/>
      <c r="P24" s="15"/>
      <c r="Q24" s="15"/>
      <c r="R24" s="15"/>
      <c r="S24" s="15"/>
      <c r="T24" s="35" t="str">
        <f>IF(OR(S14="仕入控除80%",S15="仕入控除80%",S16="仕入控除80%",S17="仕入控除80%",S18="仕入控除80%",S19="仕入控除80%",S14="仕入控除50%",S15="仕入控除50%",S16="仕入控除50%",S17="仕入控除50%",S18="仕入控除50%",S19="仕入控除50%"),"※経過措置の適用有り","")</f>
        <v/>
      </c>
    </row>
    <row r="25" spans="1:20" ht="24" customHeight="1" x14ac:dyDescent="0.4">
      <c r="A25" s="16" t="s">
        <v>16</v>
      </c>
      <c r="B25" s="16"/>
      <c r="C25" s="16"/>
      <c r="D25" s="17"/>
      <c r="E25" s="3"/>
      <c r="F25" s="3"/>
      <c r="G25" s="3"/>
      <c r="H25" s="3"/>
      <c r="I25" s="3"/>
      <c r="J25" s="3"/>
      <c r="K25" s="3"/>
      <c r="L25" s="3"/>
      <c r="M25" s="3"/>
      <c r="N25" s="3"/>
      <c r="O25" s="3"/>
      <c r="P25" s="3"/>
      <c r="Q25" s="3"/>
      <c r="R25" s="3"/>
      <c r="S25" s="3"/>
      <c r="T25" s="3"/>
    </row>
    <row r="26" spans="1:20" ht="24" customHeight="1" x14ac:dyDescent="0.4">
      <c r="A26" s="3"/>
      <c r="B26" s="3"/>
      <c r="C26" s="3"/>
      <c r="D26" s="17"/>
      <c r="E26" s="3"/>
      <c r="F26" s="3"/>
      <c r="G26" s="3"/>
      <c r="H26" s="3"/>
      <c r="I26" s="3"/>
      <c r="J26" s="3"/>
      <c r="K26" s="3"/>
      <c r="L26" s="3"/>
      <c r="M26" s="3"/>
      <c r="N26" s="3"/>
      <c r="O26" s="3"/>
      <c r="P26" s="3"/>
      <c r="Q26" s="3"/>
      <c r="R26" s="3"/>
      <c r="S26" s="3"/>
      <c r="T26" s="3"/>
    </row>
    <row r="27" spans="1:20" ht="24" customHeight="1" x14ac:dyDescent="0.4">
      <c r="A27" s="3"/>
      <c r="B27" s="3"/>
      <c r="C27" s="3"/>
      <c r="D27" s="17"/>
      <c r="E27" s="3"/>
      <c r="F27" s="3"/>
      <c r="G27" s="3"/>
      <c r="H27" s="3"/>
      <c r="I27" s="3"/>
      <c r="J27" s="3"/>
      <c r="K27" s="3"/>
      <c r="L27" s="3"/>
      <c r="M27" s="3"/>
      <c r="N27" s="3"/>
      <c r="O27" s="3"/>
      <c r="P27" s="3"/>
      <c r="Q27" s="3"/>
      <c r="R27" s="3"/>
      <c r="S27" s="3"/>
      <c r="T27" s="3"/>
    </row>
    <row r="28" spans="1:20" ht="24" customHeight="1" x14ac:dyDescent="0.4">
      <c r="A28" s="3"/>
      <c r="B28" s="3"/>
      <c r="C28" s="3"/>
      <c r="D28" s="17"/>
      <c r="E28" s="3"/>
      <c r="F28" s="3"/>
      <c r="G28" s="3"/>
      <c r="H28" s="3"/>
      <c r="I28" s="3"/>
      <c r="J28" s="3"/>
      <c r="K28" s="3"/>
      <c r="L28" s="3"/>
      <c r="M28" s="3"/>
      <c r="N28" s="3"/>
      <c r="O28" s="3"/>
      <c r="P28" s="3"/>
      <c r="Q28" s="3"/>
      <c r="R28" s="3"/>
      <c r="S28" s="3"/>
      <c r="T28" s="3"/>
    </row>
    <row r="29" spans="1:20" ht="24" customHeight="1" x14ac:dyDescent="0.4"/>
  </sheetData>
  <sheetProtection sheet="1" objects="1" scenarios="1"/>
  <mergeCells count="73">
    <mergeCell ref="S22:T22"/>
    <mergeCell ref="A10:C10"/>
    <mergeCell ref="A11:C11"/>
    <mergeCell ref="D10:F10"/>
    <mergeCell ref="D11:J11"/>
    <mergeCell ref="M13:N13"/>
    <mergeCell ref="O13:Q13"/>
    <mergeCell ref="S13:T13"/>
    <mergeCell ref="A15:B15"/>
    <mergeCell ref="C15:J15"/>
    <mergeCell ref="M15:N15"/>
    <mergeCell ref="O15:Q15"/>
    <mergeCell ref="S15:T15"/>
    <mergeCell ref="A14:B14"/>
    <mergeCell ref="C14:J14"/>
    <mergeCell ref="M14:N14"/>
    <mergeCell ref="O8:S8"/>
    <mergeCell ref="A20:G20"/>
    <mergeCell ref="A21:G21"/>
    <mergeCell ref="H20:N20"/>
    <mergeCell ref="H21:N21"/>
    <mergeCell ref="O19:Q19"/>
    <mergeCell ref="S19:T19"/>
    <mergeCell ref="O20:Q20"/>
    <mergeCell ref="S20:T20"/>
    <mergeCell ref="G10:H10"/>
    <mergeCell ref="I10:J10"/>
    <mergeCell ref="L8:N8"/>
    <mergeCell ref="L9:N9"/>
    <mergeCell ref="O9:T9"/>
    <mergeCell ref="A13:B13"/>
    <mergeCell ref="C13:J13"/>
    <mergeCell ref="A1:T1"/>
    <mergeCell ref="Q2:T2"/>
    <mergeCell ref="O3:P3"/>
    <mergeCell ref="Q3:T3"/>
    <mergeCell ref="O5:T5"/>
    <mergeCell ref="L5:N5"/>
    <mergeCell ref="D6:E7"/>
    <mergeCell ref="F6:J7"/>
    <mergeCell ref="O7:T7"/>
    <mergeCell ref="L6:N6"/>
    <mergeCell ref="L7:N7"/>
    <mergeCell ref="Q6:T6"/>
    <mergeCell ref="O6:P6"/>
    <mergeCell ref="O14:Q14"/>
    <mergeCell ref="S14:T14"/>
    <mergeCell ref="A17:B17"/>
    <mergeCell ref="C17:J17"/>
    <mergeCell ref="M17:N17"/>
    <mergeCell ref="O17:Q17"/>
    <mergeCell ref="S17:T17"/>
    <mergeCell ref="A16:B16"/>
    <mergeCell ref="C16:J16"/>
    <mergeCell ref="M16:N16"/>
    <mergeCell ref="O16:Q16"/>
    <mergeCell ref="S16:T16"/>
    <mergeCell ref="A23:N23"/>
    <mergeCell ref="O23:Q23"/>
    <mergeCell ref="S23:T23"/>
    <mergeCell ref="A18:B18"/>
    <mergeCell ref="C18:J18"/>
    <mergeCell ref="M18:N18"/>
    <mergeCell ref="O18:Q18"/>
    <mergeCell ref="S18:T18"/>
    <mergeCell ref="O21:Q21"/>
    <mergeCell ref="S21:T21"/>
    <mergeCell ref="A19:B19"/>
    <mergeCell ref="C19:J19"/>
    <mergeCell ref="M19:N19"/>
    <mergeCell ref="A22:G22"/>
    <mergeCell ref="H22:N22"/>
    <mergeCell ref="O22:Q22"/>
  </mergeCells>
  <phoneticPr fontId="2"/>
  <dataValidations count="5">
    <dataValidation imeMode="off" allowBlank="1" showInputMessage="1" showErrorMessage="1" sqref="Q2:T3 M14:Q19 K14:K19 O20:O22 A14:B19 S20:S22 S14:T19" xr:uid="{B07C94AA-923A-48C6-A19F-09D8FCACC1A5}"/>
    <dataValidation type="list" imeMode="off" allowBlank="1" showInputMessage="1" showErrorMessage="1" sqref="R14:R22" xr:uid="{BA1C4B86-3C14-4D79-B044-8718A1F6FE9A}">
      <formula1>消費税率</formula1>
    </dataValidation>
    <dataValidation type="list" errorStyle="warning" imeMode="off" allowBlank="1" showInputMessage="1" showErrorMessage="1" error="「単位」にない値を入力しようとしています。続けたければ”はい”クリックしてください。" sqref="L14 L16:L19" xr:uid="{8383B0A9-2744-4D88-9C4E-1C716B2EEC6F}">
      <formula1>単位</formula1>
    </dataValidation>
    <dataValidation type="list" errorStyle="warning" imeMode="off" allowBlank="1" showInputMessage="1" showErrorMessage="1" error="「単位」にない値を入力しようとしています。" sqref="L15" xr:uid="{7650E99E-9E4E-42F8-B282-4C581E7FC422}">
      <formula1>単位</formula1>
    </dataValidation>
    <dataValidation type="list" allowBlank="1" showInputMessage="1" showErrorMessage="1" sqref="O6:P6" xr:uid="{A4BE6EC6-14BD-4861-BB71-BFAD39CA7FCC}">
      <formula1>登録</formula1>
    </dataValidation>
  </dataValidations>
  <printOptions horizontalCentered="1" verticalCentered="1"/>
  <pageMargins left="0.31496062992125984" right="0.31496062992125984" top="0.39370078740157483" bottom="0.19685039370078741" header="0.31496062992125984" footer="3.937007874015748E-2"/>
  <pageSetup paperSize="9" scale="83" orientation="landscape" blackAndWhite="1" r:id="rId1"/>
  <headerFooter>
    <oddFooter>&amp;R&amp;8 2025.4.14改定</oddFooter>
  </headerFooter>
  <ignoredErrors>
    <ignoredError sqref="O14:O19"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4B70-39A8-4D70-8208-E00D9B0EBB5E}">
  <dimension ref="A1:H16"/>
  <sheetViews>
    <sheetView workbookViewId="0">
      <selection activeCell="B7" sqref="B7"/>
    </sheetView>
  </sheetViews>
  <sheetFormatPr defaultRowHeight="18.75" x14ac:dyDescent="0.4"/>
  <cols>
    <col min="1" max="2" width="9" style="32"/>
  </cols>
  <sheetData>
    <row r="1" spans="1:8" x14ac:dyDescent="0.4">
      <c r="A1" s="33" t="s">
        <v>28</v>
      </c>
      <c r="B1" s="30" t="s">
        <v>13</v>
      </c>
      <c r="C1" s="30" t="s">
        <v>51</v>
      </c>
    </row>
    <row r="2" spans="1:8" x14ac:dyDescent="0.4">
      <c r="A2" s="34">
        <v>0.1</v>
      </c>
      <c r="B2" s="31" t="s">
        <v>56</v>
      </c>
      <c r="C2" t="s">
        <v>52</v>
      </c>
    </row>
    <row r="3" spans="1:8" x14ac:dyDescent="0.4">
      <c r="A3" s="34">
        <v>0.08</v>
      </c>
      <c r="B3" s="31" t="s">
        <v>45</v>
      </c>
      <c r="C3" t="s">
        <v>53</v>
      </c>
    </row>
    <row r="4" spans="1:8" x14ac:dyDescent="0.4">
      <c r="A4" s="34" t="s">
        <v>30</v>
      </c>
      <c r="B4" s="32" t="s">
        <v>33</v>
      </c>
    </row>
    <row r="5" spans="1:8" x14ac:dyDescent="0.4">
      <c r="B5" s="32" t="s">
        <v>37</v>
      </c>
    </row>
    <row r="6" spans="1:8" x14ac:dyDescent="0.4">
      <c r="B6" s="32" t="s">
        <v>36</v>
      </c>
    </row>
    <row r="7" spans="1:8" x14ac:dyDescent="0.4">
      <c r="B7" s="32" t="s">
        <v>67</v>
      </c>
    </row>
    <row r="8" spans="1:8" x14ac:dyDescent="0.4">
      <c r="B8" s="32" t="s">
        <v>34</v>
      </c>
      <c r="G8" s="29"/>
      <c r="H8" s="29"/>
    </row>
    <row r="9" spans="1:8" x14ac:dyDescent="0.4">
      <c r="B9" s="32" t="s">
        <v>35</v>
      </c>
    </row>
    <row r="10" spans="1:8" x14ac:dyDescent="0.4">
      <c r="B10" s="32" t="s">
        <v>39</v>
      </c>
    </row>
    <row r="11" spans="1:8" x14ac:dyDescent="0.4">
      <c r="B11" s="32" t="s">
        <v>38</v>
      </c>
    </row>
    <row r="12" spans="1:8" x14ac:dyDescent="0.4">
      <c r="B12" s="32" t="s">
        <v>40</v>
      </c>
    </row>
    <row r="13" spans="1:8" x14ac:dyDescent="0.4">
      <c r="B13" s="32" t="s">
        <v>41</v>
      </c>
    </row>
    <row r="14" spans="1:8" x14ac:dyDescent="0.4">
      <c r="B14" s="32" t="s">
        <v>42</v>
      </c>
    </row>
    <row r="15" spans="1:8" x14ac:dyDescent="0.4">
      <c r="B15" s="32" t="s">
        <v>43</v>
      </c>
    </row>
    <row r="16" spans="1:8" x14ac:dyDescent="0.4">
      <c r="B16" s="32" t="s">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C307-B7DE-4D33-BCE8-F5092DEA1554}">
  <sheetPr>
    <pageSetUpPr fitToPage="1"/>
  </sheetPr>
  <dimension ref="A1:U29"/>
  <sheetViews>
    <sheetView zoomScaleNormal="100" workbookViewId="0">
      <selection activeCell="Q4" sqref="Q4"/>
    </sheetView>
  </sheetViews>
  <sheetFormatPr defaultColWidth="9" defaultRowHeight="13.5" x14ac:dyDescent="0.4"/>
  <cols>
    <col min="1" max="17" width="6.625" style="2" customWidth="1"/>
    <col min="18" max="18" width="10.625" style="2" customWidth="1"/>
    <col min="19" max="26" width="6.625" style="2" customWidth="1"/>
    <col min="27" max="16384" width="9" style="2"/>
  </cols>
  <sheetData>
    <row r="1" spans="1:21" ht="24" customHeight="1" x14ac:dyDescent="0.4">
      <c r="A1" s="74" t="s">
        <v>0</v>
      </c>
      <c r="B1" s="74"/>
      <c r="C1" s="74"/>
      <c r="D1" s="74"/>
      <c r="E1" s="74"/>
      <c r="F1" s="74"/>
      <c r="G1" s="74"/>
      <c r="H1" s="74"/>
      <c r="I1" s="74"/>
      <c r="J1" s="74"/>
      <c r="K1" s="74"/>
      <c r="L1" s="74"/>
      <c r="M1" s="74"/>
      <c r="N1" s="74"/>
      <c r="O1" s="74"/>
      <c r="P1" s="74"/>
      <c r="Q1" s="74"/>
      <c r="R1" s="74"/>
      <c r="S1" s="74"/>
      <c r="T1" s="74"/>
      <c r="U1" s="1"/>
    </row>
    <row r="2" spans="1:21" ht="24" customHeight="1" x14ac:dyDescent="0.4">
      <c r="A2" s="3"/>
      <c r="B2" s="3"/>
      <c r="C2" s="3"/>
      <c r="D2" s="4"/>
      <c r="E2" s="4"/>
      <c r="F2" s="4"/>
      <c r="G2" s="4"/>
      <c r="H2" s="4"/>
      <c r="I2" s="3"/>
      <c r="J2" s="3"/>
      <c r="K2" s="3"/>
      <c r="L2" s="3"/>
      <c r="M2" s="3"/>
      <c r="N2" s="3"/>
      <c r="O2" s="3"/>
      <c r="P2" s="5" t="s">
        <v>1</v>
      </c>
      <c r="Q2" s="106"/>
      <c r="R2" s="106"/>
      <c r="S2" s="106"/>
      <c r="T2" s="106"/>
      <c r="U2" s="1"/>
    </row>
    <row r="3" spans="1:21" ht="24" customHeight="1" x14ac:dyDescent="0.15">
      <c r="A3" s="3"/>
      <c r="B3" s="3"/>
      <c r="C3" s="3"/>
      <c r="D3" s="4"/>
      <c r="E3" s="4"/>
      <c r="F3" s="4"/>
      <c r="G3" s="4"/>
      <c r="H3" s="4"/>
      <c r="I3" s="3"/>
      <c r="J3" s="3"/>
      <c r="K3" s="3"/>
      <c r="L3" s="3"/>
      <c r="M3" s="3"/>
      <c r="N3" s="3"/>
      <c r="O3" s="76" t="s">
        <v>2</v>
      </c>
      <c r="P3" s="76"/>
      <c r="Q3" s="77">
        <v>45777</v>
      </c>
      <c r="R3" s="77"/>
      <c r="S3" s="77"/>
      <c r="T3" s="77"/>
    </row>
    <row r="4" spans="1:21" ht="24" customHeight="1" thickBot="1" x14ac:dyDescent="0.45">
      <c r="A4" s="6" t="s">
        <v>72</v>
      </c>
      <c r="B4" s="6"/>
      <c r="C4" s="6"/>
      <c r="D4" s="7"/>
      <c r="E4" s="7"/>
      <c r="F4" s="7"/>
      <c r="G4" s="3"/>
      <c r="H4" s="3"/>
      <c r="I4" s="3"/>
      <c r="J4" s="3"/>
      <c r="K4" s="3"/>
      <c r="L4" s="3"/>
      <c r="M4" s="3"/>
      <c r="N4" s="3"/>
      <c r="O4" s="3"/>
      <c r="P4" s="3"/>
      <c r="Q4" s="3"/>
      <c r="R4" s="3"/>
      <c r="S4" s="3"/>
      <c r="T4" s="3"/>
    </row>
    <row r="5" spans="1:21" ht="24" customHeight="1" x14ac:dyDescent="0.4">
      <c r="A5" s="3"/>
      <c r="B5" s="3"/>
      <c r="C5" s="3"/>
      <c r="D5" s="3"/>
      <c r="E5" s="3"/>
      <c r="F5" s="3"/>
      <c r="G5" s="3"/>
      <c r="H5" s="3"/>
      <c r="I5" s="3"/>
      <c r="J5" s="3"/>
      <c r="K5" s="3"/>
      <c r="L5" s="80" t="s">
        <v>3</v>
      </c>
      <c r="M5" s="81"/>
      <c r="N5" s="81"/>
      <c r="O5" s="107"/>
      <c r="P5" s="107"/>
      <c r="Q5" s="107"/>
      <c r="R5" s="107"/>
      <c r="S5" s="107"/>
      <c r="T5" s="108"/>
    </row>
    <row r="6" spans="1:21" ht="24" customHeight="1" x14ac:dyDescent="0.4">
      <c r="A6" s="3"/>
      <c r="B6" s="3"/>
      <c r="C6" s="3"/>
      <c r="D6" s="63" t="s">
        <v>4</v>
      </c>
      <c r="E6" s="63"/>
      <c r="F6" s="65">
        <f>IF(O23="","",SUM(O23:T23))</f>
        <v>85987</v>
      </c>
      <c r="G6" s="65"/>
      <c r="H6" s="65"/>
      <c r="I6" s="65"/>
      <c r="J6" s="65"/>
      <c r="K6" s="3"/>
      <c r="L6" s="69" t="s">
        <v>27</v>
      </c>
      <c r="M6" s="70"/>
      <c r="N6" s="70"/>
      <c r="O6" s="109" t="s">
        <v>52</v>
      </c>
      <c r="P6" s="109"/>
      <c r="Q6" s="67" t="s">
        <v>54</v>
      </c>
      <c r="R6" s="67"/>
      <c r="S6" s="67"/>
      <c r="T6" s="68"/>
    </row>
    <row r="7" spans="1:21" ht="24" customHeight="1" thickBot="1" x14ac:dyDescent="0.45">
      <c r="A7" s="3"/>
      <c r="B7" s="3"/>
      <c r="C7" s="3"/>
      <c r="D7" s="64"/>
      <c r="E7" s="64"/>
      <c r="F7" s="66"/>
      <c r="G7" s="66"/>
      <c r="H7" s="66"/>
      <c r="I7" s="66"/>
      <c r="J7" s="66"/>
      <c r="K7" s="3"/>
      <c r="L7" s="71" t="s">
        <v>5</v>
      </c>
      <c r="M7" s="72"/>
      <c r="N7" s="72"/>
      <c r="O7" s="67" t="s">
        <v>60</v>
      </c>
      <c r="P7" s="67"/>
      <c r="Q7" s="67"/>
      <c r="R7" s="67"/>
      <c r="S7" s="67"/>
      <c r="T7" s="68"/>
    </row>
    <row r="8" spans="1:21" ht="24" customHeight="1" thickTop="1" x14ac:dyDescent="0.4">
      <c r="A8" s="3"/>
      <c r="B8" s="3"/>
      <c r="C8" s="3"/>
      <c r="D8" s="3"/>
      <c r="E8" s="3"/>
      <c r="F8" s="3"/>
      <c r="G8" s="3"/>
      <c r="H8" s="3"/>
      <c r="I8" s="3"/>
      <c r="J8" s="8"/>
      <c r="K8" s="3"/>
      <c r="L8" s="71" t="s">
        <v>6</v>
      </c>
      <c r="M8" s="72"/>
      <c r="N8" s="72"/>
      <c r="O8" s="67" t="s">
        <v>61</v>
      </c>
      <c r="P8" s="67"/>
      <c r="Q8" s="67"/>
      <c r="R8" s="67"/>
      <c r="S8" s="67"/>
      <c r="T8" s="22" t="s">
        <v>7</v>
      </c>
    </row>
    <row r="9" spans="1:21" ht="24" customHeight="1" thickBot="1" x14ac:dyDescent="0.45">
      <c r="A9" s="3"/>
      <c r="B9" s="3"/>
      <c r="C9" s="3"/>
      <c r="D9" s="3"/>
      <c r="E9" s="3"/>
      <c r="F9" s="3"/>
      <c r="G9" s="3"/>
      <c r="H9" s="3"/>
      <c r="I9" s="3"/>
      <c r="J9" s="3"/>
      <c r="K9" s="3"/>
      <c r="L9" s="91" t="s">
        <v>8</v>
      </c>
      <c r="M9" s="92"/>
      <c r="N9" s="92"/>
      <c r="O9" s="93" t="s">
        <v>62</v>
      </c>
      <c r="P9" s="93"/>
      <c r="Q9" s="93"/>
      <c r="R9" s="93"/>
      <c r="S9" s="93"/>
      <c r="T9" s="94"/>
    </row>
    <row r="10" spans="1:21" ht="24" customHeight="1" x14ac:dyDescent="0.4">
      <c r="A10" s="95" t="s">
        <v>9</v>
      </c>
      <c r="B10" s="88"/>
      <c r="C10" s="88"/>
      <c r="D10" s="99"/>
      <c r="E10" s="100"/>
      <c r="F10" s="101"/>
      <c r="G10" s="87" t="s">
        <v>69</v>
      </c>
      <c r="H10" s="88"/>
      <c r="I10" s="89"/>
      <c r="J10" s="90"/>
      <c r="K10" s="3"/>
      <c r="L10" s="3"/>
      <c r="M10" s="9"/>
      <c r="N10" s="9"/>
      <c r="O10" s="9"/>
      <c r="P10" s="3"/>
      <c r="Q10" s="3"/>
      <c r="R10" s="3"/>
      <c r="S10" s="3"/>
      <c r="T10" s="3"/>
    </row>
    <row r="11" spans="1:21" ht="24" customHeight="1" thickBot="1" x14ac:dyDescent="0.45">
      <c r="A11" s="97" t="s">
        <v>48</v>
      </c>
      <c r="B11" s="98"/>
      <c r="C11" s="98"/>
      <c r="D11" s="110" t="s">
        <v>49</v>
      </c>
      <c r="E11" s="111"/>
      <c r="F11" s="111"/>
      <c r="G11" s="111"/>
      <c r="H11" s="111"/>
      <c r="I11" s="111"/>
      <c r="J11" s="112"/>
      <c r="K11" s="3"/>
      <c r="L11" s="3"/>
      <c r="M11" s="3"/>
      <c r="N11" s="3"/>
      <c r="O11" s="3"/>
      <c r="P11" s="3"/>
      <c r="Q11" s="3"/>
      <c r="R11" s="3"/>
      <c r="S11" s="3"/>
      <c r="T11" s="3"/>
    </row>
    <row r="12" spans="1:21" ht="24" customHeight="1" thickBot="1" x14ac:dyDescent="0.45">
      <c r="A12" s="10"/>
      <c r="B12" s="9"/>
      <c r="C12" s="9"/>
      <c r="D12" s="9"/>
      <c r="E12" s="11"/>
      <c r="F12" s="11"/>
      <c r="G12" s="11"/>
      <c r="H12" s="11"/>
      <c r="I12" s="11"/>
      <c r="J12" s="11"/>
      <c r="K12" s="3"/>
      <c r="L12" s="3"/>
      <c r="M12" s="3"/>
      <c r="N12" s="3"/>
      <c r="O12" s="3"/>
      <c r="P12" s="3"/>
      <c r="Q12" s="3"/>
      <c r="R12" s="3"/>
      <c r="S12" s="3"/>
      <c r="T12" s="3"/>
    </row>
    <row r="13" spans="1:21" s="14" customFormat="1" ht="24" customHeight="1" x14ac:dyDescent="0.4">
      <c r="A13" s="95" t="s">
        <v>10</v>
      </c>
      <c r="B13" s="88"/>
      <c r="C13" s="87" t="s">
        <v>11</v>
      </c>
      <c r="D13" s="88"/>
      <c r="E13" s="88"/>
      <c r="F13" s="88"/>
      <c r="G13" s="88"/>
      <c r="H13" s="88"/>
      <c r="I13" s="88"/>
      <c r="J13" s="96"/>
      <c r="K13" s="12" t="s">
        <v>12</v>
      </c>
      <c r="L13" s="13" t="s">
        <v>13</v>
      </c>
      <c r="M13" s="87" t="s">
        <v>14</v>
      </c>
      <c r="N13" s="96"/>
      <c r="O13" s="87" t="s">
        <v>15</v>
      </c>
      <c r="P13" s="88"/>
      <c r="Q13" s="96"/>
      <c r="R13" s="21" t="s">
        <v>28</v>
      </c>
      <c r="S13" s="87" t="s">
        <v>29</v>
      </c>
      <c r="T13" s="105"/>
    </row>
    <row r="14" spans="1:21" ht="24" customHeight="1" x14ac:dyDescent="0.4">
      <c r="A14" s="113">
        <v>44834</v>
      </c>
      <c r="B14" s="114"/>
      <c r="C14" s="46" t="s">
        <v>46</v>
      </c>
      <c r="D14" s="47"/>
      <c r="E14" s="47"/>
      <c r="F14" s="47"/>
      <c r="G14" s="47"/>
      <c r="H14" s="47"/>
      <c r="I14" s="47"/>
      <c r="J14" s="48"/>
      <c r="K14" s="25">
        <v>1</v>
      </c>
      <c r="L14" s="26" t="s">
        <v>56</v>
      </c>
      <c r="M14" s="49">
        <v>75000</v>
      </c>
      <c r="N14" s="50"/>
      <c r="O14" s="49">
        <f t="shared" ref="O14" si="0">IF(K14="","",K14*M14)</f>
        <v>75000</v>
      </c>
      <c r="P14" s="51"/>
      <c r="Q14" s="50"/>
      <c r="R14" s="27">
        <v>0.1</v>
      </c>
      <c r="S14" s="52" t="str">
        <f>IF($O$6="登録無し",IF(AND(A14&gt;=45200,A14&lt;=46295),"仕入控除80%",IF(AND(A14&gt;=46296,A14&lt;=47391),"仕入控除50%",IF(A14&gt;=47392,"仕入控除不可","-"))),"-")</f>
        <v>-</v>
      </c>
      <c r="T14" s="53"/>
    </row>
    <row r="15" spans="1:21" ht="24" customHeight="1" x14ac:dyDescent="0.4">
      <c r="A15" s="113">
        <v>44834</v>
      </c>
      <c r="B15" s="115"/>
      <c r="C15" s="46" t="s">
        <v>47</v>
      </c>
      <c r="D15" s="47"/>
      <c r="E15" s="47"/>
      <c r="F15" s="47"/>
      <c r="G15" s="47"/>
      <c r="H15" s="47"/>
      <c r="I15" s="47"/>
      <c r="J15" s="48"/>
      <c r="K15" s="25">
        <v>20</v>
      </c>
      <c r="L15" s="26" t="s">
        <v>37</v>
      </c>
      <c r="M15" s="49">
        <v>100</v>
      </c>
      <c r="N15" s="50"/>
      <c r="O15" s="49">
        <f t="shared" ref="O15:O19" si="1">IF(K15="","",K15*M15)</f>
        <v>2000</v>
      </c>
      <c r="P15" s="51"/>
      <c r="Q15" s="50"/>
      <c r="R15" s="27">
        <v>0.08</v>
      </c>
      <c r="S15" s="52" t="str">
        <f t="shared" ref="S15:S19" si="2">IF($O$6="登録無し",IF(AND(A15&gt;=45200,A15&lt;=46295),"仕入控除80%",IF(AND(A15&gt;=46296,A15&lt;=47391),"仕入控除50%",IF(A15&gt;=47392,"仕入控除不可","-"))),"-")</f>
        <v>-</v>
      </c>
      <c r="T15" s="53"/>
    </row>
    <row r="16" spans="1:21" ht="24" customHeight="1" x14ac:dyDescent="0.4">
      <c r="A16" s="113">
        <v>44834</v>
      </c>
      <c r="B16" s="115"/>
      <c r="C16" s="46" t="s">
        <v>57</v>
      </c>
      <c r="D16" s="47"/>
      <c r="E16" s="47"/>
      <c r="F16" s="47"/>
      <c r="G16" s="47"/>
      <c r="H16" s="47"/>
      <c r="I16" s="47"/>
      <c r="J16" s="48"/>
      <c r="K16" s="25">
        <v>12</v>
      </c>
      <c r="L16" s="26" t="s">
        <v>37</v>
      </c>
      <c r="M16" s="49">
        <v>60</v>
      </c>
      <c r="N16" s="50"/>
      <c r="O16" s="49">
        <f t="shared" si="1"/>
        <v>720</v>
      </c>
      <c r="P16" s="51"/>
      <c r="Q16" s="50"/>
      <c r="R16" s="27">
        <v>0.08</v>
      </c>
      <c r="S16" s="52" t="str">
        <f t="shared" si="2"/>
        <v>-</v>
      </c>
      <c r="T16" s="53"/>
    </row>
    <row r="17" spans="1:20" ht="24" customHeight="1" x14ac:dyDescent="0.4">
      <c r="A17" s="113">
        <v>44834</v>
      </c>
      <c r="B17" s="115"/>
      <c r="C17" s="46" t="s">
        <v>58</v>
      </c>
      <c r="D17" s="47"/>
      <c r="E17" s="47"/>
      <c r="F17" s="47"/>
      <c r="G17" s="47"/>
      <c r="H17" s="47"/>
      <c r="I17" s="47"/>
      <c r="J17" s="48"/>
      <c r="K17" s="25">
        <v>10</v>
      </c>
      <c r="L17" s="26" t="s">
        <v>59</v>
      </c>
      <c r="M17" s="49">
        <v>50</v>
      </c>
      <c r="N17" s="50"/>
      <c r="O17" s="49">
        <f t="shared" si="1"/>
        <v>500</v>
      </c>
      <c r="P17" s="51"/>
      <c r="Q17" s="50"/>
      <c r="R17" s="27">
        <v>0.1</v>
      </c>
      <c r="S17" s="52" t="str">
        <f t="shared" si="2"/>
        <v>-</v>
      </c>
      <c r="T17" s="53"/>
    </row>
    <row r="18" spans="1:20" ht="24" customHeight="1" x14ac:dyDescent="0.4">
      <c r="A18" s="113"/>
      <c r="B18" s="115"/>
      <c r="C18" s="46"/>
      <c r="D18" s="47"/>
      <c r="E18" s="47"/>
      <c r="F18" s="47"/>
      <c r="G18" s="47"/>
      <c r="H18" s="47"/>
      <c r="I18" s="47"/>
      <c r="J18" s="48"/>
      <c r="K18" s="25"/>
      <c r="L18" s="26"/>
      <c r="M18" s="49"/>
      <c r="N18" s="50"/>
      <c r="O18" s="49" t="str">
        <f t="shared" si="1"/>
        <v/>
      </c>
      <c r="P18" s="51"/>
      <c r="Q18" s="50"/>
      <c r="R18" s="27">
        <v>0.1</v>
      </c>
      <c r="S18" s="52" t="str">
        <f t="shared" si="2"/>
        <v>-</v>
      </c>
      <c r="T18" s="53"/>
    </row>
    <row r="19" spans="1:20" ht="24" customHeight="1" x14ac:dyDescent="0.4">
      <c r="A19" s="113"/>
      <c r="B19" s="115"/>
      <c r="C19" s="46"/>
      <c r="D19" s="47"/>
      <c r="E19" s="47"/>
      <c r="F19" s="47"/>
      <c r="G19" s="47"/>
      <c r="H19" s="47"/>
      <c r="I19" s="47"/>
      <c r="J19" s="48"/>
      <c r="K19" s="25"/>
      <c r="L19" s="26"/>
      <c r="M19" s="49"/>
      <c r="N19" s="50"/>
      <c r="O19" s="49" t="str">
        <f t="shared" si="1"/>
        <v/>
      </c>
      <c r="P19" s="51"/>
      <c r="Q19" s="50"/>
      <c r="R19" s="27">
        <v>0.1</v>
      </c>
      <c r="S19" s="52" t="str">
        <f t="shared" si="2"/>
        <v>-</v>
      </c>
      <c r="T19" s="53"/>
    </row>
    <row r="20" spans="1:20" ht="24" customHeight="1" x14ac:dyDescent="0.4">
      <c r="A20" s="83" t="s">
        <v>32</v>
      </c>
      <c r="B20" s="84"/>
      <c r="C20" s="84"/>
      <c r="D20" s="84"/>
      <c r="E20" s="84"/>
      <c r="F20" s="84"/>
      <c r="G20" s="84"/>
      <c r="H20" s="85" t="str">
        <f>IF(R20="","",IF(R20="非課税","（非課税対象）","（"&amp;R20*100&amp;"%対象）"))</f>
        <v>（10%対象）</v>
      </c>
      <c r="I20" s="85"/>
      <c r="J20" s="85"/>
      <c r="K20" s="85"/>
      <c r="L20" s="85"/>
      <c r="M20" s="85"/>
      <c r="N20" s="86"/>
      <c r="O20" s="54">
        <f>SUMIF($R$14:$R$19,R20,$O$14:$Q$19)</f>
        <v>75500</v>
      </c>
      <c r="P20" s="55"/>
      <c r="Q20" s="55"/>
      <c r="R20" s="23">
        <v>0.1</v>
      </c>
      <c r="S20" s="54">
        <f>IF(OR(O20=0,R20="非課税"),0,ROUNDDOWN(O20*R20,0))</f>
        <v>7550</v>
      </c>
      <c r="T20" s="56"/>
    </row>
    <row r="21" spans="1:20" ht="24" customHeight="1" x14ac:dyDescent="0.4">
      <c r="A21" s="83" t="s">
        <v>32</v>
      </c>
      <c r="B21" s="84"/>
      <c r="C21" s="84"/>
      <c r="D21" s="84"/>
      <c r="E21" s="84"/>
      <c r="F21" s="84"/>
      <c r="G21" s="84"/>
      <c r="H21" s="85" t="str">
        <f>IF(R21="","",IF(R21="非課税","（非課税対象）","（"&amp;R21*100&amp;"%対象）"))</f>
        <v>（8%対象）</v>
      </c>
      <c r="I21" s="85"/>
      <c r="J21" s="85"/>
      <c r="K21" s="85"/>
      <c r="L21" s="85"/>
      <c r="M21" s="85"/>
      <c r="N21" s="86"/>
      <c r="O21" s="54">
        <f>SUMIF($R$14:$R$19,R21,$O$14:$Q$19)</f>
        <v>2720</v>
      </c>
      <c r="P21" s="55"/>
      <c r="Q21" s="55"/>
      <c r="R21" s="23">
        <v>0.08</v>
      </c>
      <c r="S21" s="54">
        <f t="shared" ref="S21:S22" si="3">IF(OR(O21=0,R21="非課税"),0,ROUNDDOWN(O21*R21,0))</f>
        <v>217</v>
      </c>
      <c r="T21" s="56"/>
    </row>
    <row r="22" spans="1:20" ht="24" customHeight="1" thickBot="1" x14ac:dyDescent="0.45">
      <c r="A22" s="57" t="s">
        <v>32</v>
      </c>
      <c r="B22" s="58"/>
      <c r="C22" s="58"/>
      <c r="D22" s="58"/>
      <c r="E22" s="58"/>
      <c r="F22" s="58"/>
      <c r="G22" s="58"/>
      <c r="H22" s="59" t="str">
        <f>IF(R22="","",IF(R22="非課税","（非課税対象）","（"&amp;R22*100&amp;"%対象）"))</f>
        <v>（非課税対象）</v>
      </c>
      <c r="I22" s="59"/>
      <c r="J22" s="59"/>
      <c r="K22" s="59"/>
      <c r="L22" s="59"/>
      <c r="M22" s="59"/>
      <c r="N22" s="60"/>
      <c r="O22" s="61">
        <f>SUMIF($R$14:$R$19,R22,$O$14:$Q$19)</f>
        <v>0</v>
      </c>
      <c r="P22" s="62"/>
      <c r="Q22" s="62"/>
      <c r="R22" s="24" t="s">
        <v>30</v>
      </c>
      <c r="S22" s="54">
        <f t="shared" si="3"/>
        <v>0</v>
      </c>
      <c r="T22" s="56"/>
    </row>
    <row r="23" spans="1:20" ht="24" customHeight="1" thickBot="1" x14ac:dyDescent="0.45">
      <c r="A23" s="38" t="s">
        <v>31</v>
      </c>
      <c r="B23" s="39"/>
      <c r="C23" s="39"/>
      <c r="D23" s="39"/>
      <c r="E23" s="39"/>
      <c r="F23" s="39"/>
      <c r="G23" s="39"/>
      <c r="H23" s="40"/>
      <c r="I23" s="40"/>
      <c r="J23" s="40"/>
      <c r="K23" s="40"/>
      <c r="L23" s="40"/>
      <c r="M23" s="40"/>
      <c r="N23" s="40"/>
      <c r="O23" s="41">
        <f>IF(SUM(O20:Q22)=0,"",SUM(O20:Q22))</f>
        <v>78220</v>
      </c>
      <c r="P23" s="42"/>
      <c r="Q23" s="42"/>
      <c r="R23" s="28"/>
      <c r="S23" s="41">
        <f>IF(SUM(S20:T22)=0,"",SUM(S20:T22))</f>
        <v>7767</v>
      </c>
      <c r="T23" s="43"/>
    </row>
    <row r="24" spans="1:20" ht="24" customHeight="1" x14ac:dyDescent="0.4">
      <c r="A24" s="15"/>
      <c r="B24" s="15"/>
      <c r="C24" s="15"/>
      <c r="D24" s="15"/>
      <c r="E24" s="15"/>
      <c r="F24" s="15"/>
      <c r="G24" s="15"/>
      <c r="H24" s="15"/>
      <c r="I24" s="15"/>
      <c r="J24" s="15"/>
      <c r="K24" s="15"/>
      <c r="L24" s="15"/>
      <c r="M24" s="15"/>
      <c r="N24" s="15"/>
      <c r="O24" s="15"/>
      <c r="P24" s="15"/>
      <c r="Q24" s="15"/>
      <c r="R24" s="15"/>
      <c r="S24" s="15"/>
      <c r="T24" s="35" t="str">
        <f>IF(OR(S14="仕入控除80%",S15="仕入控除80%",S16="仕入控除80%",S17="仕入控除80%",S18="仕入控除80%",S19="仕入控除80%",S14="仕入控除50%",S15="仕入控除50%",S16="仕入控除50%",S17="仕入控除50%",S18="仕入控除50%",S19="仕入控除50%"),"※経過措置の適用有り","")</f>
        <v/>
      </c>
    </row>
    <row r="25" spans="1:20" ht="24" customHeight="1" x14ac:dyDescent="0.4">
      <c r="A25" s="16" t="s">
        <v>16</v>
      </c>
      <c r="B25" s="16"/>
      <c r="C25" s="16"/>
      <c r="D25" s="17"/>
      <c r="E25" s="3"/>
      <c r="F25" s="3"/>
      <c r="G25" s="3"/>
      <c r="H25" s="3"/>
      <c r="I25" s="3"/>
      <c r="J25" s="3"/>
      <c r="K25" s="3"/>
      <c r="L25" s="3"/>
      <c r="M25" s="3"/>
      <c r="N25" s="3"/>
      <c r="O25" s="3"/>
      <c r="P25" s="3"/>
      <c r="Q25" s="3"/>
      <c r="R25" s="3"/>
      <c r="S25" s="3"/>
      <c r="T25" s="3"/>
    </row>
    <row r="26" spans="1:20" ht="24" customHeight="1" x14ac:dyDescent="0.4">
      <c r="A26" s="3"/>
      <c r="B26" s="3"/>
      <c r="C26" s="3"/>
      <c r="D26" s="17"/>
      <c r="E26" s="3"/>
      <c r="F26" s="3"/>
      <c r="G26" s="3"/>
      <c r="H26" s="3"/>
      <c r="I26" s="3"/>
      <c r="J26" s="3"/>
      <c r="K26" s="3"/>
      <c r="L26" s="3"/>
      <c r="M26" s="3"/>
      <c r="N26" s="3"/>
      <c r="O26" s="3"/>
      <c r="P26" s="3"/>
      <c r="Q26" s="3"/>
      <c r="R26" s="3"/>
      <c r="S26" s="3"/>
      <c r="T26" s="3"/>
    </row>
    <row r="27" spans="1:20" ht="24" customHeight="1" x14ac:dyDescent="0.4">
      <c r="A27" s="3"/>
      <c r="B27" s="3"/>
      <c r="C27" s="3"/>
      <c r="D27" s="17"/>
      <c r="E27" s="3"/>
      <c r="F27" s="3"/>
      <c r="G27" s="3"/>
      <c r="H27" s="3"/>
      <c r="I27" s="3"/>
      <c r="J27" s="3"/>
      <c r="K27" s="3"/>
      <c r="L27" s="3"/>
      <c r="M27" s="3"/>
      <c r="N27" s="3"/>
      <c r="O27" s="3"/>
      <c r="P27" s="3"/>
      <c r="Q27" s="3"/>
      <c r="R27" s="3"/>
      <c r="S27" s="3"/>
      <c r="T27" s="3"/>
    </row>
    <row r="28" spans="1:20" ht="24" customHeight="1" x14ac:dyDescent="0.4">
      <c r="A28" s="3"/>
      <c r="B28" s="3"/>
      <c r="C28" s="3"/>
      <c r="D28" s="17"/>
      <c r="E28" s="3"/>
      <c r="F28" s="3"/>
      <c r="G28" s="3"/>
      <c r="H28" s="3"/>
      <c r="I28" s="3"/>
      <c r="J28" s="3"/>
      <c r="K28" s="3"/>
      <c r="L28" s="3"/>
      <c r="M28" s="3"/>
      <c r="N28" s="3"/>
      <c r="O28" s="3"/>
      <c r="P28" s="3"/>
      <c r="Q28" s="3"/>
      <c r="R28" s="3"/>
      <c r="S28" s="3"/>
      <c r="T28" s="3"/>
    </row>
    <row r="29" spans="1:20" ht="24" customHeight="1" x14ac:dyDescent="0.4"/>
  </sheetData>
  <sheetProtection sheet="1" objects="1" scenarios="1"/>
  <mergeCells count="73">
    <mergeCell ref="S19:T19"/>
    <mergeCell ref="A23:N23"/>
    <mergeCell ref="O23:Q23"/>
    <mergeCell ref="S23:T23"/>
    <mergeCell ref="A21:G21"/>
    <mergeCell ref="H21:N21"/>
    <mergeCell ref="O21:Q21"/>
    <mergeCell ref="S21:T21"/>
    <mergeCell ref="A22:G22"/>
    <mergeCell ref="H22:N22"/>
    <mergeCell ref="O22:Q22"/>
    <mergeCell ref="S22:T22"/>
    <mergeCell ref="A20:G20"/>
    <mergeCell ref="H20:N20"/>
    <mergeCell ref="O20:Q20"/>
    <mergeCell ref="S20:T20"/>
    <mergeCell ref="S18:T18"/>
    <mergeCell ref="A17:B17"/>
    <mergeCell ref="C17:J17"/>
    <mergeCell ref="M17:N17"/>
    <mergeCell ref="O17:Q17"/>
    <mergeCell ref="S17:T17"/>
    <mergeCell ref="A19:B19"/>
    <mergeCell ref="C19:J19"/>
    <mergeCell ref="M19:N19"/>
    <mergeCell ref="O19:Q19"/>
    <mergeCell ref="A15:B15"/>
    <mergeCell ref="C15:J15"/>
    <mergeCell ref="M15:N15"/>
    <mergeCell ref="O15:Q15"/>
    <mergeCell ref="A18:B18"/>
    <mergeCell ref="C18:J18"/>
    <mergeCell ref="M18:N18"/>
    <mergeCell ref="O18:Q18"/>
    <mergeCell ref="S15:T15"/>
    <mergeCell ref="A16:B16"/>
    <mergeCell ref="C16:J16"/>
    <mergeCell ref="M16:N16"/>
    <mergeCell ref="O16:Q16"/>
    <mergeCell ref="S16:T16"/>
    <mergeCell ref="S13:T13"/>
    <mergeCell ref="A14:B14"/>
    <mergeCell ref="C14:J14"/>
    <mergeCell ref="M14:N14"/>
    <mergeCell ref="O14:Q14"/>
    <mergeCell ref="S14:T14"/>
    <mergeCell ref="O13:Q13"/>
    <mergeCell ref="A11:C11"/>
    <mergeCell ref="D11:J11"/>
    <mergeCell ref="A13:B13"/>
    <mergeCell ref="C13:J13"/>
    <mergeCell ref="M13:N13"/>
    <mergeCell ref="L8:N8"/>
    <mergeCell ref="O8:S8"/>
    <mergeCell ref="L9:N9"/>
    <mergeCell ref="O9:T9"/>
    <mergeCell ref="A10:C10"/>
    <mergeCell ref="D10:F10"/>
    <mergeCell ref="G10:H10"/>
    <mergeCell ref="I10:J10"/>
    <mergeCell ref="D6:E7"/>
    <mergeCell ref="F6:J7"/>
    <mergeCell ref="L6:N6"/>
    <mergeCell ref="L7:N7"/>
    <mergeCell ref="O7:T7"/>
    <mergeCell ref="O6:P6"/>
    <mergeCell ref="Q6:T6"/>
    <mergeCell ref="A1:T1"/>
    <mergeCell ref="Q2:T2"/>
    <mergeCell ref="O3:P3"/>
    <mergeCell ref="Q3:T3"/>
    <mergeCell ref="L5:N5"/>
    <mergeCell ref="O5:T5"/>
  </mergeCells>
  <phoneticPr fontId="2"/>
  <dataValidations count="5">
    <dataValidation type="list" errorStyle="warning" imeMode="off" allowBlank="1" showInputMessage="1" showErrorMessage="1" error="「単位」にない値を入力しようとしています。" sqref="L15" xr:uid="{2577B31D-3F2B-40D2-8E54-A4A5828DC1A7}">
      <formula1>単位</formula1>
    </dataValidation>
    <dataValidation type="list" errorStyle="warning" imeMode="off" allowBlank="1" showInputMessage="1" showErrorMessage="1" error="「単位」にない値を入力しようとしています。続けたければ”はい”クリックしてください。" sqref="L14 L16:L19" xr:uid="{2D389AB5-B745-48AA-87D9-BD4D177AAA2E}">
      <formula1>単位</formula1>
    </dataValidation>
    <dataValidation type="list" imeMode="off" allowBlank="1" showInputMessage="1" showErrorMessage="1" sqref="R14:R22" xr:uid="{56265659-986D-4AA1-9EA5-35168A5E4C09}">
      <formula1>消費税率</formula1>
    </dataValidation>
    <dataValidation imeMode="off" allowBlank="1" showInputMessage="1" showErrorMessage="1" sqref="Q2:T3 S14:T19 O14:O22 M14:N19 K14:K19 A14:B19 S20:S22 P14:Q19" xr:uid="{2917C39A-A073-4E63-B357-82370CA3EB4C}"/>
    <dataValidation type="list" allowBlank="1" showInputMessage="1" showErrorMessage="1" sqref="O6:P6" xr:uid="{A856E078-7485-4C07-93BC-151F92D963C7}">
      <formula1>登録</formula1>
    </dataValidation>
  </dataValidations>
  <printOptions horizontalCentered="1" verticalCentered="1"/>
  <pageMargins left="0.31496062992125984" right="0.31496062992125984" top="0.39370078740157483" bottom="0.19685039370078741" header="0.31496062992125984" footer="3.937007874015748E-2"/>
  <pageSetup paperSize="9" scale="61" orientation="landscape" blackAndWhite="1" r:id="rId1"/>
  <headerFooter>
    <oddFooter>&amp;R&amp;8  2025.4/14改定</oddFooter>
  </headerFooter>
  <ignoredErrors>
    <ignoredError sqref="O14:O19"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923C-5C52-4F97-B3A4-60711DD5D8C0}">
  <sheetPr>
    <pageSetUpPr fitToPage="1"/>
  </sheetPr>
  <dimension ref="A1:U29"/>
  <sheetViews>
    <sheetView zoomScaleNormal="100" workbookViewId="0">
      <selection activeCell="Q4" sqref="Q4"/>
    </sheetView>
  </sheetViews>
  <sheetFormatPr defaultColWidth="9" defaultRowHeight="13.5" x14ac:dyDescent="0.4"/>
  <cols>
    <col min="1" max="17" width="6.625" style="2" customWidth="1"/>
    <col min="18" max="18" width="10.625" style="2" customWidth="1"/>
    <col min="19" max="26" width="6.625" style="2" customWidth="1"/>
    <col min="27" max="16384" width="9" style="2"/>
  </cols>
  <sheetData>
    <row r="1" spans="1:21" ht="24" customHeight="1" x14ac:dyDescent="0.4">
      <c r="A1" s="74" t="s">
        <v>0</v>
      </c>
      <c r="B1" s="74"/>
      <c r="C1" s="74"/>
      <c r="D1" s="74"/>
      <c r="E1" s="74"/>
      <c r="F1" s="74"/>
      <c r="G1" s="74"/>
      <c r="H1" s="74"/>
      <c r="I1" s="74"/>
      <c r="J1" s="74"/>
      <c r="K1" s="74"/>
      <c r="L1" s="74"/>
      <c r="M1" s="74"/>
      <c r="N1" s="74"/>
      <c r="O1" s="74"/>
      <c r="P1" s="74"/>
      <c r="Q1" s="74"/>
      <c r="R1" s="74"/>
      <c r="S1" s="74"/>
      <c r="T1" s="74"/>
      <c r="U1" s="1"/>
    </row>
    <row r="2" spans="1:21" ht="24" customHeight="1" x14ac:dyDescent="0.4">
      <c r="A2" s="3"/>
      <c r="B2" s="3"/>
      <c r="C2" s="3"/>
      <c r="D2" s="4"/>
      <c r="E2" s="4"/>
      <c r="F2" s="4"/>
      <c r="G2" s="4"/>
      <c r="H2" s="4"/>
      <c r="I2" s="3"/>
      <c r="J2" s="3"/>
      <c r="K2" s="3"/>
      <c r="L2" s="3"/>
      <c r="M2" s="3"/>
      <c r="N2" s="3"/>
      <c r="O2" s="3"/>
      <c r="P2" s="5" t="s">
        <v>1</v>
      </c>
      <c r="Q2" s="106"/>
      <c r="R2" s="106"/>
      <c r="S2" s="106"/>
      <c r="T2" s="106"/>
      <c r="U2" s="1"/>
    </row>
    <row r="3" spans="1:21" ht="24" customHeight="1" x14ac:dyDescent="0.15">
      <c r="A3" s="3"/>
      <c r="B3" s="3"/>
      <c r="C3" s="3"/>
      <c r="D3" s="4"/>
      <c r="E3" s="4"/>
      <c r="F3" s="4"/>
      <c r="G3" s="4"/>
      <c r="H3" s="4"/>
      <c r="I3" s="3"/>
      <c r="J3" s="3"/>
      <c r="K3" s="3"/>
      <c r="L3" s="3"/>
      <c r="M3" s="3"/>
      <c r="N3" s="3"/>
      <c r="O3" s="76" t="s">
        <v>2</v>
      </c>
      <c r="P3" s="76"/>
      <c r="Q3" s="77">
        <v>45777</v>
      </c>
      <c r="R3" s="77"/>
      <c r="S3" s="77"/>
      <c r="T3" s="77"/>
    </row>
    <row r="4" spans="1:21" ht="24" customHeight="1" thickBot="1" x14ac:dyDescent="0.45">
      <c r="A4" s="6" t="s">
        <v>72</v>
      </c>
      <c r="B4" s="6"/>
      <c r="C4" s="6"/>
      <c r="D4" s="7"/>
      <c r="E4" s="7"/>
      <c r="F4" s="7"/>
      <c r="G4" s="3"/>
      <c r="H4" s="3"/>
      <c r="I4" s="3"/>
      <c r="J4" s="3"/>
      <c r="K4" s="3"/>
      <c r="L4" s="3"/>
      <c r="M4" s="3"/>
      <c r="N4" s="3"/>
      <c r="O4" s="3"/>
      <c r="P4" s="3"/>
      <c r="Q4" s="3"/>
      <c r="R4" s="3"/>
      <c r="S4" s="3"/>
      <c r="T4" s="3"/>
    </row>
    <row r="5" spans="1:21" ht="24" customHeight="1" x14ac:dyDescent="0.4">
      <c r="A5" s="3"/>
      <c r="B5" s="3"/>
      <c r="C5" s="3"/>
      <c r="D5" s="3"/>
      <c r="E5" s="3"/>
      <c r="F5" s="3"/>
      <c r="G5" s="3"/>
      <c r="H5" s="3"/>
      <c r="I5" s="3"/>
      <c r="J5" s="3"/>
      <c r="K5" s="3"/>
      <c r="L5" s="80" t="s">
        <v>3</v>
      </c>
      <c r="M5" s="81"/>
      <c r="N5" s="81"/>
      <c r="O5" s="107"/>
      <c r="P5" s="107"/>
      <c r="Q5" s="107"/>
      <c r="R5" s="107"/>
      <c r="S5" s="107"/>
      <c r="T5" s="108"/>
    </row>
    <row r="6" spans="1:21" ht="24" customHeight="1" x14ac:dyDescent="0.4">
      <c r="A6" s="3"/>
      <c r="B6" s="3"/>
      <c r="C6" s="3"/>
      <c r="D6" s="63" t="s">
        <v>4</v>
      </c>
      <c r="E6" s="63"/>
      <c r="F6" s="65">
        <f>IF(O23="","",SUM(O23:T23))</f>
        <v>181500</v>
      </c>
      <c r="G6" s="65"/>
      <c r="H6" s="65"/>
      <c r="I6" s="65"/>
      <c r="J6" s="65"/>
      <c r="K6" s="3"/>
      <c r="L6" s="69" t="s">
        <v>27</v>
      </c>
      <c r="M6" s="70"/>
      <c r="N6" s="70"/>
      <c r="O6" s="109" t="s">
        <v>53</v>
      </c>
      <c r="P6" s="109"/>
      <c r="Q6" s="67" t="s">
        <v>55</v>
      </c>
      <c r="R6" s="67"/>
      <c r="S6" s="67"/>
      <c r="T6" s="68"/>
    </row>
    <row r="7" spans="1:21" ht="24" customHeight="1" thickBot="1" x14ac:dyDescent="0.45">
      <c r="A7" s="3"/>
      <c r="B7" s="3"/>
      <c r="C7" s="3"/>
      <c r="D7" s="64"/>
      <c r="E7" s="64"/>
      <c r="F7" s="66"/>
      <c r="G7" s="66"/>
      <c r="H7" s="66"/>
      <c r="I7" s="66"/>
      <c r="J7" s="66"/>
      <c r="K7" s="3"/>
      <c r="L7" s="71" t="s">
        <v>5</v>
      </c>
      <c r="M7" s="72"/>
      <c r="N7" s="72"/>
      <c r="O7" s="67" t="s">
        <v>60</v>
      </c>
      <c r="P7" s="67"/>
      <c r="Q7" s="67"/>
      <c r="R7" s="67"/>
      <c r="S7" s="67"/>
      <c r="T7" s="68"/>
    </row>
    <row r="8" spans="1:21" ht="24" customHeight="1" thickTop="1" x14ac:dyDescent="0.4">
      <c r="A8" s="3"/>
      <c r="B8" s="3"/>
      <c r="C8" s="3"/>
      <c r="D8" s="3"/>
      <c r="E8" s="3"/>
      <c r="F8" s="3"/>
      <c r="G8" s="3"/>
      <c r="H8" s="3"/>
      <c r="I8" s="3"/>
      <c r="J8" s="8"/>
      <c r="K8" s="3"/>
      <c r="L8" s="71" t="s">
        <v>6</v>
      </c>
      <c r="M8" s="72"/>
      <c r="N8" s="72"/>
      <c r="O8" s="67" t="s">
        <v>63</v>
      </c>
      <c r="P8" s="67"/>
      <c r="Q8" s="67"/>
      <c r="R8" s="67"/>
      <c r="S8" s="67"/>
      <c r="T8" s="22" t="s">
        <v>7</v>
      </c>
    </row>
    <row r="9" spans="1:21" ht="24" customHeight="1" thickBot="1" x14ac:dyDescent="0.45">
      <c r="A9" s="3"/>
      <c r="B9" s="3"/>
      <c r="C9" s="3"/>
      <c r="D9" s="3"/>
      <c r="E9" s="3"/>
      <c r="F9" s="3"/>
      <c r="G9" s="3"/>
      <c r="H9" s="3"/>
      <c r="I9" s="3"/>
      <c r="J9" s="3"/>
      <c r="K9" s="3"/>
      <c r="L9" s="91" t="s">
        <v>8</v>
      </c>
      <c r="M9" s="92"/>
      <c r="N9" s="92"/>
      <c r="O9" s="93" t="s">
        <v>62</v>
      </c>
      <c r="P9" s="93"/>
      <c r="Q9" s="93"/>
      <c r="R9" s="93"/>
      <c r="S9" s="93"/>
      <c r="T9" s="94"/>
    </row>
    <row r="10" spans="1:21" ht="24" customHeight="1" x14ac:dyDescent="0.4">
      <c r="A10" s="95" t="s">
        <v>9</v>
      </c>
      <c r="B10" s="88"/>
      <c r="C10" s="88"/>
      <c r="D10" s="99">
        <v>43333</v>
      </c>
      <c r="E10" s="100"/>
      <c r="F10" s="101"/>
      <c r="G10" s="87" t="s">
        <v>69</v>
      </c>
      <c r="H10" s="88"/>
      <c r="I10" s="89">
        <v>1</v>
      </c>
      <c r="J10" s="90"/>
      <c r="K10" s="3"/>
      <c r="L10" s="3"/>
      <c r="M10" s="9"/>
      <c r="N10" s="9"/>
      <c r="O10" s="9"/>
      <c r="P10" s="3"/>
      <c r="Q10" s="3"/>
      <c r="R10" s="3"/>
      <c r="S10" s="3"/>
      <c r="T10" s="3"/>
    </row>
    <row r="11" spans="1:21" ht="24" customHeight="1" thickBot="1" x14ac:dyDescent="0.45">
      <c r="A11" s="97" t="s">
        <v>48</v>
      </c>
      <c r="B11" s="98"/>
      <c r="C11" s="98"/>
      <c r="D11" s="110" t="s">
        <v>49</v>
      </c>
      <c r="E11" s="111"/>
      <c r="F11" s="111"/>
      <c r="G11" s="111"/>
      <c r="H11" s="111"/>
      <c r="I11" s="111"/>
      <c r="J11" s="112"/>
      <c r="K11" s="3"/>
      <c r="L11" s="3"/>
      <c r="M11" s="3"/>
      <c r="N11" s="3"/>
      <c r="O11" s="3"/>
      <c r="P11" s="3"/>
      <c r="Q11" s="3"/>
      <c r="R11" s="3"/>
      <c r="S11" s="3"/>
      <c r="T11" s="3"/>
    </row>
    <row r="12" spans="1:21" ht="24" customHeight="1" thickBot="1" x14ac:dyDescent="0.45">
      <c r="A12" s="10"/>
      <c r="B12" s="9"/>
      <c r="C12" s="9"/>
      <c r="D12" s="9"/>
      <c r="E12" s="11"/>
      <c r="F12" s="11"/>
      <c r="G12" s="11"/>
      <c r="H12" s="11"/>
      <c r="I12" s="11"/>
      <c r="J12" s="11"/>
      <c r="K12" s="3"/>
      <c r="L12" s="3"/>
      <c r="M12" s="3"/>
      <c r="N12" s="3"/>
      <c r="O12" s="3"/>
      <c r="P12" s="3"/>
      <c r="Q12" s="3"/>
      <c r="R12" s="3"/>
      <c r="S12" s="3"/>
      <c r="T12" s="3"/>
    </row>
    <row r="13" spans="1:21" s="14" customFormat="1" ht="24" customHeight="1" x14ac:dyDescent="0.4">
      <c r="A13" s="95" t="s">
        <v>10</v>
      </c>
      <c r="B13" s="88"/>
      <c r="C13" s="87" t="s">
        <v>11</v>
      </c>
      <c r="D13" s="88"/>
      <c r="E13" s="88"/>
      <c r="F13" s="88"/>
      <c r="G13" s="88"/>
      <c r="H13" s="88"/>
      <c r="I13" s="88"/>
      <c r="J13" s="96"/>
      <c r="K13" s="12" t="s">
        <v>12</v>
      </c>
      <c r="L13" s="13" t="s">
        <v>13</v>
      </c>
      <c r="M13" s="87" t="s">
        <v>14</v>
      </c>
      <c r="N13" s="96"/>
      <c r="O13" s="87" t="s">
        <v>15</v>
      </c>
      <c r="P13" s="88"/>
      <c r="Q13" s="96"/>
      <c r="R13" s="21" t="s">
        <v>28</v>
      </c>
      <c r="S13" s="87" t="s">
        <v>29</v>
      </c>
      <c r="T13" s="105"/>
    </row>
    <row r="14" spans="1:21" ht="24" customHeight="1" x14ac:dyDescent="0.4">
      <c r="A14" s="44">
        <v>45200</v>
      </c>
      <c r="B14" s="45"/>
      <c r="C14" s="46" t="s">
        <v>64</v>
      </c>
      <c r="D14" s="47"/>
      <c r="E14" s="47"/>
      <c r="F14" s="47"/>
      <c r="G14" s="47"/>
      <c r="H14" s="47"/>
      <c r="I14" s="47"/>
      <c r="J14" s="48"/>
      <c r="K14" s="25">
        <v>1</v>
      </c>
      <c r="L14" s="26" t="s">
        <v>56</v>
      </c>
      <c r="M14" s="49">
        <v>75000</v>
      </c>
      <c r="N14" s="50"/>
      <c r="O14" s="49">
        <f t="shared" ref="O14" si="0">IF(K14="","",K14*M14)</f>
        <v>75000</v>
      </c>
      <c r="P14" s="51"/>
      <c r="Q14" s="50"/>
      <c r="R14" s="27">
        <v>0.1</v>
      </c>
      <c r="S14" s="52" t="str">
        <f>IF($O$6="登録無し",IF(AND(A14&gt;=45200,A14&lt;=46295),"仕入控除80%",IF(AND(A14&gt;=46296,A14&lt;=47391),"仕入控除50%",IF(A14&gt;=47392,"仕入控除不可","-"))),"-")</f>
        <v>仕入控除80%</v>
      </c>
      <c r="T14" s="53"/>
    </row>
    <row r="15" spans="1:21" ht="24" customHeight="1" x14ac:dyDescent="0.4">
      <c r="A15" s="44">
        <v>46296</v>
      </c>
      <c r="B15" s="45"/>
      <c r="C15" s="46" t="s">
        <v>65</v>
      </c>
      <c r="D15" s="47"/>
      <c r="E15" s="47"/>
      <c r="F15" s="47"/>
      <c r="G15" s="47"/>
      <c r="H15" s="47"/>
      <c r="I15" s="47"/>
      <c r="J15" s="48"/>
      <c r="K15" s="25">
        <v>1</v>
      </c>
      <c r="L15" s="26" t="s">
        <v>56</v>
      </c>
      <c r="M15" s="49">
        <v>55000</v>
      </c>
      <c r="N15" s="50"/>
      <c r="O15" s="49">
        <f t="shared" ref="O15:O19" si="1">IF(K15="","",K15*M15)</f>
        <v>55000</v>
      </c>
      <c r="P15" s="51"/>
      <c r="Q15" s="50"/>
      <c r="R15" s="27">
        <v>0.1</v>
      </c>
      <c r="S15" s="52" t="str">
        <f t="shared" ref="S15:S19" si="2">IF($O$6="登録無し",IF(AND(A15&gt;=45200,A15&lt;=46295),"仕入控除80%",IF(AND(A15&gt;=46296,A15&lt;=47391),"仕入控除50%",IF(A15&gt;=47392,"仕入控除不可","-"))),"-")</f>
        <v>仕入控除50%</v>
      </c>
      <c r="T15" s="53"/>
    </row>
    <row r="16" spans="1:21" ht="24" customHeight="1" x14ac:dyDescent="0.4">
      <c r="A16" s="44">
        <v>47392</v>
      </c>
      <c r="B16" s="45"/>
      <c r="C16" s="46" t="s">
        <v>66</v>
      </c>
      <c r="D16" s="47"/>
      <c r="E16" s="47"/>
      <c r="F16" s="47"/>
      <c r="G16" s="47"/>
      <c r="H16" s="47"/>
      <c r="I16" s="47"/>
      <c r="J16" s="48"/>
      <c r="K16" s="25">
        <v>1</v>
      </c>
      <c r="L16" s="26" t="s">
        <v>56</v>
      </c>
      <c r="M16" s="49">
        <v>35000</v>
      </c>
      <c r="N16" s="50"/>
      <c r="O16" s="49">
        <f t="shared" si="1"/>
        <v>35000</v>
      </c>
      <c r="P16" s="51"/>
      <c r="Q16" s="50"/>
      <c r="R16" s="27">
        <v>0.1</v>
      </c>
      <c r="S16" s="52" t="str">
        <f t="shared" si="2"/>
        <v>仕入控除不可</v>
      </c>
      <c r="T16" s="53"/>
    </row>
    <row r="17" spans="1:20" ht="24" customHeight="1" x14ac:dyDescent="0.4">
      <c r="A17" s="113"/>
      <c r="B17" s="115"/>
      <c r="C17" s="46"/>
      <c r="D17" s="47"/>
      <c r="E17" s="47"/>
      <c r="F17" s="47"/>
      <c r="G17" s="47"/>
      <c r="H17" s="47"/>
      <c r="I17" s="47"/>
      <c r="J17" s="48"/>
      <c r="K17" s="25"/>
      <c r="L17" s="26"/>
      <c r="M17" s="49"/>
      <c r="N17" s="50"/>
      <c r="O17" s="49" t="str">
        <f t="shared" si="1"/>
        <v/>
      </c>
      <c r="P17" s="51"/>
      <c r="Q17" s="50"/>
      <c r="R17" s="27">
        <v>0.1</v>
      </c>
      <c r="S17" s="52" t="str">
        <f t="shared" si="2"/>
        <v>-</v>
      </c>
      <c r="T17" s="53"/>
    </row>
    <row r="18" spans="1:20" ht="24" customHeight="1" x14ac:dyDescent="0.4">
      <c r="A18" s="113"/>
      <c r="B18" s="115"/>
      <c r="C18" s="46"/>
      <c r="D18" s="47"/>
      <c r="E18" s="47"/>
      <c r="F18" s="47"/>
      <c r="G18" s="47"/>
      <c r="H18" s="47"/>
      <c r="I18" s="47"/>
      <c r="J18" s="48"/>
      <c r="K18" s="25"/>
      <c r="L18" s="26"/>
      <c r="M18" s="49"/>
      <c r="N18" s="50"/>
      <c r="O18" s="49" t="str">
        <f t="shared" si="1"/>
        <v/>
      </c>
      <c r="P18" s="51"/>
      <c r="Q18" s="50"/>
      <c r="R18" s="27">
        <v>0.1</v>
      </c>
      <c r="S18" s="52" t="str">
        <f t="shared" si="2"/>
        <v>-</v>
      </c>
      <c r="T18" s="53"/>
    </row>
    <row r="19" spans="1:20" ht="24" customHeight="1" x14ac:dyDescent="0.4">
      <c r="A19" s="113"/>
      <c r="B19" s="115"/>
      <c r="C19" s="46"/>
      <c r="D19" s="47"/>
      <c r="E19" s="47"/>
      <c r="F19" s="47"/>
      <c r="G19" s="47"/>
      <c r="H19" s="47"/>
      <c r="I19" s="47"/>
      <c r="J19" s="48"/>
      <c r="K19" s="25"/>
      <c r="L19" s="26"/>
      <c r="M19" s="49"/>
      <c r="N19" s="50"/>
      <c r="O19" s="49" t="str">
        <f t="shared" si="1"/>
        <v/>
      </c>
      <c r="P19" s="51"/>
      <c r="Q19" s="50"/>
      <c r="R19" s="27">
        <v>0.1</v>
      </c>
      <c r="S19" s="52" t="str">
        <f t="shared" si="2"/>
        <v>-</v>
      </c>
      <c r="T19" s="53"/>
    </row>
    <row r="20" spans="1:20" ht="24" customHeight="1" x14ac:dyDescent="0.4">
      <c r="A20" s="83" t="s">
        <v>32</v>
      </c>
      <c r="B20" s="84"/>
      <c r="C20" s="84"/>
      <c r="D20" s="84"/>
      <c r="E20" s="84"/>
      <c r="F20" s="84"/>
      <c r="G20" s="84"/>
      <c r="H20" s="85" t="str">
        <f>IF(R20="","",IF(R20="非課税","（非課税対象）","（"&amp;R20*100&amp;"%対象）"))</f>
        <v>（10%対象）</v>
      </c>
      <c r="I20" s="85"/>
      <c r="J20" s="85"/>
      <c r="K20" s="85"/>
      <c r="L20" s="85"/>
      <c r="M20" s="85"/>
      <c r="N20" s="86"/>
      <c r="O20" s="54">
        <f>SUMIF($R$14:$R$19,R20,$O$14:$Q$19)</f>
        <v>165000</v>
      </c>
      <c r="P20" s="55"/>
      <c r="Q20" s="55"/>
      <c r="R20" s="23">
        <v>0.1</v>
      </c>
      <c r="S20" s="54">
        <f>IF(OR(O20=0,R20="非課税"),0,ROUNDDOWN(O20*R20,0))</f>
        <v>16500</v>
      </c>
      <c r="T20" s="56"/>
    </row>
    <row r="21" spans="1:20" ht="24" customHeight="1" x14ac:dyDescent="0.4">
      <c r="A21" s="83" t="s">
        <v>32</v>
      </c>
      <c r="B21" s="84"/>
      <c r="C21" s="84"/>
      <c r="D21" s="84"/>
      <c r="E21" s="84"/>
      <c r="F21" s="84"/>
      <c r="G21" s="84"/>
      <c r="H21" s="85" t="str">
        <f>IF(R21="","",IF(R21="非課税","（非課税対象）","（"&amp;R21*100&amp;"%対象）"))</f>
        <v>（8%対象）</v>
      </c>
      <c r="I21" s="85"/>
      <c r="J21" s="85"/>
      <c r="K21" s="85"/>
      <c r="L21" s="85"/>
      <c r="M21" s="85"/>
      <c r="N21" s="86"/>
      <c r="O21" s="54">
        <f>SUMIF($R$14:$R$19,R21,$O$14:$Q$19)</f>
        <v>0</v>
      </c>
      <c r="P21" s="55"/>
      <c r="Q21" s="55"/>
      <c r="R21" s="23">
        <v>0.08</v>
      </c>
      <c r="S21" s="54">
        <f t="shared" ref="S21:S22" si="3">IF(OR(O21=0,R21="非課税"),0,ROUNDDOWN(O21*R21,0))</f>
        <v>0</v>
      </c>
      <c r="T21" s="56"/>
    </row>
    <row r="22" spans="1:20" ht="24" customHeight="1" thickBot="1" x14ac:dyDescent="0.45">
      <c r="A22" s="57" t="s">
        <v>32</v>
      </c>
      <c r="B22" s="58"/>
      <c r="C22" s="58"/>
      <c r="D22" s="58"/>
      <c r="E22" s="58"/>
      <c r="F22" s="58"/>
      <c r="G22" s="58"/>
      <c r="H22" s="59" t="str">
        <f>IF(R22="","",IF(R22="非課税","（非課税対象）","（"&amp;R22*100&amp;"%対象）"))</f>
        <v>（非課税対象）</v>
      </c>
      <c r="I22" s="59"/>
      <c r="J22" s="59"/>
      <c r="K22" s="59"/>
      <c r="L22" s="59"/>
      <c r="M22" s="59"/>
      <c r="N22" s="60"/>
      <c r="O22" s="61">
        <f>SUMIF($R$14:$R$19,R22,$O$14:$Q$19)</f>
        <v>0</v>
      </c>
      <c r="P22" s="62"/>
      <c r="Q22" s="62"/>
      <c r="R22" s="24" t="s">
        <v>30</v>
      </c>
      <c r="S22" s="54">
        <f t="shared" si="3"/>
        <v>0</v>
      </c>
      <c r="T22" s="56"/>
    </row>
    <row r="23" spans="1:20" ht="24" customHeight="1" thickBot="1" x14ac:dyDescent="0.45">
      <c r="A23" s="38" t="s">
        <v>31</v>
      </c>
      <c r="B23" s="39"/>
      <c r="C23" s="39"/>
      <c r="D23" s="39"/>
      <c r="E23" s="39"/>
      <c r="F23" s="39"/>
      <c r="G23" s="39"/>
      <c r="H23" s="40"/>
      <c r="I23" s="40"/>
      <c r="J23" s="40"/>
      <c r="K23" s="40"/>
      <c r="L23" s="40"/>
      <c r="M23" s="40"/>
      <c r="N23" s="40"/>
      <c r="O23" s="41">
        <f>IF(SUM(O20:Q22)=0,"",SUM(O20:Q22))</f>
        <v>165000</v>
      </c>
      <c r="P23" s="42"/>
      <c r="Q23" s="42"/>
      <c r="R23" s="28"/>
      <c r="S23" s="41">
        <f>IF(SUM(S20:T22)=0,"",SUM(S20:T22))</f>
        <v>16500</v>
      </c>
      <c r="T23" s="43"/>
    </row>
    <row r="24" spans="1:20" ht="24" customHeight="1" x14ac:dyDescent="0.4">
      <c r="A24" s="15"/>
      <c r="B24" s="15"/>
      <c r="C24" s="15"/>
      <c r="D24" s="15"/>
      <c r="E24" s="15"/>
      <c r="F24" s="15"/>
      <c r="G24" s="15"/>
      <c r="H24" s="15"/>
      <c r="I24" s="15"/>
      <c r="J24" s="15"/>
      <c r="K24" s="15"/>
      <c r="L24" s="15"/>
      <c r="M24" s="15"/>
      <c r="N24" s="15"/>
      <c r="O24" s="15"/>
      <c r="P24" s="15"/>
      <c r="Q24" s="15"/>
      <c r="R24" s="15"/>
      <c r="S24" s="15"/>
      <c r="T24" s="35" t="str">
        <f>IF(OR(S14="仕入控除80%",S15="仕入控除80%",S16="仕入控除80%",S17="仕入控除80%",S18="仕入控除80%",S19="仕入控除80%",S14="仕入控除50%",S15="仕入控除50%",S16="仕入控除50%",S17="仕入控除50%",S18="仕入控除50%",S19="仕入控除50%"),"※経過措置の適用有り","")</f>
        <v>※経過措置の適用有り</v>
      </c>
    </row>
    <row r="25" spans="1:20" ht="24" customHeight="1" x14ac:dyDescent="0.4">
      <c r="A25" s="16" t="s">
        <v>16</v>
      </c>
      <c r="B25" s="16"/>
      <c r="C25" s="16"/>
      <c r="D25" s="17"/>
      <c r="E25" s="3"/>
      <c r="F25" s="3"/>
      <c r="G25" s="3"/>
      <c r="H25" s="3"/>
      <c r="I25" s="3"/>
      <c r="J25" s="3"/>
      <c r="K25" s="3"/>
      <c r="L25" s="3"/>
      <c r="M25" s="3"/>
      <c r="N25" s="3"/>
      <c r="O25" s="3"/>
      <c r="P25" s="3"/>
      <c r="Q25" s="3"/>
      <c r="R25" s="3"/>
      <c r="S25" s="3"/>
      <c r="T25" s="3"/>
    </row>
    <row r="26" spans="1:20" ht="24" customHeight="1" x14ac:dyDescent="0.4">
      <c r="A26" s="3"/>
      <c r="B26" s="3"/>
      <c r="C26" s="3"/>
      <c r="D26" s="17"/>
      <c r="E26" s="3"/>
      <c r="F26" s="3"/>
      <c r="G26" s="3"/>
      <c r="H26" s="3"/>
      <c r="I26" s="3"/>
      <c r="J26" s="3"/>
      <c r="K26" s="3"/>
      <c r="L26" s="3"/>
      <c r="M26" s="3"/>
      <c r="N26" s="3"/>
      <c r="O26" s="3"/>
      <c r="P26" s="3"/>
      <c r="Q26" s="3"/>
      <c r="R26" s="3"/>
      <c r="S26" s="3"/>
      <c r="T26" s="3"/>
    </row>
    <row r="27" spans="1:20" ht="24" customHeight="1" x14ac:dyDescent="0.4">
      <c r="A27" s="3"/>
      <c r="B27" s="3"/>
      <c r="C27" s="3"/>
      <c r="D27" s="17"/>
      <c r="E27" s="3"/>
      <c r="F27" s="3"/>
      <c r="G27" s="3"/>
      <c r="H27" s="3"/>
      <c r="I27" s="3"/>
      <c r="J27" s="3"/>
      <c r="K27" s="3"/>
      <c r="L27" s="3"/>
      <c r="M27" s="3"/>
      <c r="N27" s="3"/>
      <c r="O27" s="3"/>
      <c r="P27" s="3"/>
      <c r="Q27" s="3"/>
      <c r="R27" s="3"/>
      <c r="S27" s="3"/>
      <c r="T27" s="3"/>
    </row>
    <row r="28" spans="1:20" ht="24" customHeight="1" x14ac:dyDescent="0.4">
      <c r="A28" s="3"/>
      <c r="B28" s="3"/>
      <c r="C28" s="3"/>
      <c r="D28" s="17"/>
      <c r="E28" s="3"/>
      <c r="F28" s="3"/>
      <c r="G28" s="3"/>
      <c r="H28" s="3"/>
      <c r="I28" s="3"/>
      <c r="J28" s="3"/>
      <c r="K28" s="3"/>
      <c r="L28" s="3"/>
      <c r="M28" s="3"/>
      <c r="N28" s="3"/>
      <c r="O28" s="3"/>
      <c r="P28" s="3"/>
      <c r="Q28" s="3"/>
      <c r="R28" s="3"/>
      <c r="S28" s="3"/>
      <c r="T28" s="3"/>
    </row>
    <row r="29" spans="1:20" ht="24" customHeight="1" x14ac:dyDescent="0.4"/>
  </sheetData>
  <sheetProtection sheet="1" objects="1" scenarios="1"/>
  <mergeCells count="73">
    <mergeCell ref="S19:T19"/>
    <mergeCell ref="A23:N23"/>
    <mergeCell ref="O23:Q23"/>
    <mergeCell ref="S23:T23"/>
    <mergeCell ref="A21:G21"/>
    <mergeCell ref="H21:N21"/>
    <mergeCell ref="O21:Q21"/>
    <mergeCell ref="S21:T21"/>
    <mergeCell ref="A22:G22"/>
    <mergeCell ref="H22:N22"/>
    <mergeCell ref="O22:Q22"/>
    <mergeCell ref="S22:T22"/>
    <mergeCell ref="A20:G20"/>
    <mergeCell ref="H20:N20"/>
    <mergeCell ref="O20:Q20"/>
    <mergeCell ref="S20:T20"/>
    <mergeCell ref="S18:T18"/>
    <mergeCell ref="A17:B17"/>
    <mergeCell ref="C17:J17"/>
    <mergeCell ref="M17:N17"/>
    <mergeCell ref="O17:Q17"/>
    <mergeCell ref="S17:T17"/>
    <mergeCell ref="A19:B19"/>
    <mergeCell ref="C19:J19"/>
    <mergeCell ref="M19:N19"/>
    <mergeCell ref="O19:Q19"/>
    <mergeCell ref="A15:B15"/>
    <mergeCell ref="C15:J15"/>
    <mergeCell ref="M15:N15"/>
    <mergeCell ref="O15:Q15"/>
    <mergeCell ref="A18:B18"/>
    <mergeCell ref="C18:J18"/>
    <mergeCell ref="M18:N18"/>
    <mergeCell ref="O18:Q18"/>
    <mergeCell ref="S15:T15"/>
    <mergeCell ref="A16:B16"/>
    <mergeCell ref="C16:J16"/>
    <mergeCell ref="M16:N16"/>
    <mergeCell ref="O16:Q16"/>
    <mergeCell ref="S16:T16"/>
    <mergeCell ref="S13:T13"/>
    <mergeCell ref="A14:B14"/>
    <mergeCell ref="C14:J14"/>
    <mergeCell ref="M14:N14"/>
    <mergeCell ref="O14:Q14"/>
    <mergeCell ref="S14:T14"/>
    <mergeCell ref="O13:Q13"/>
    <mergeCell ref="A11:C11"/>
    <mergeCell ref="D11:J11"/>
    <mergeCell ref="A13:B13"/>
    <mergeCell ref="C13:J13"/>
    <mergeCell ref="M13:N13"/>
    <mergeCell ref="L8:N8"/>
    <mergeCell ref="O8:S8"/>
    <mergeCell ref="L9:N9"/>
    <mergeCell ref="O9:T9"/>
    <mergeCell ref="A10:C10"/>
    <mergeCell ref="D10:F10"/>
    <mergeCell ref="G10:H10"/>
    <mergeCell ref="I10:J10"/>
    <mergeCell ref="D6:E7"/>
    <mergeCell ref="F6:J7"/>
    <mergeCell ref="L6:N6"/>
    <mergeCell ref="O6:P6"/>
    <mergeCell ref="Q6:T6"/>
    <mergeCell ref="L7:N7"/>
    <mergeCell ref="O7:T7"/>
    <mergeCell ref="A1:T1"/>
    <mergeCell ref="Q2:T2"/>
    <mergeCell ref="O3:P3"/>
    <mergeCell ref="Q3:T3"/>
    <mergeCell ref="L5:N5"/>
    <mergeCell ref="O5:T5"/>
  </mergeCells>
  <phoneticPr fontId="2"/>
  <dataValidations count="5">
    <dataValidation type="list" allowBlank="1" showInputMessage="1" showErrorMessage="1" sqref="O6:P6" xr:uid="{E4CC8838-98A3-48A6-8FA6-BE54BE5CA880}">
      <formula1>登録</formula1>
    </dataValidation>
    <dataValidation imeMode="off" allowBlank="1" showInputMessage="1" showErrorMessage="1" sqref="Q2:T3 S14:T19 O14:O22 M14:N19 K14:K19 A14:B19 S20:S22 P14:Q19" xr:uid="{5A5E875A-696C-4607-A759-0353ECE4C4EE}"/>
    <dataValidation type="list" imeMode="off" allowBlank="1" showInputMessage="1" showErrorMessage="1" sqref="R14:R22" xr:uid="{8DAAEB72-A792-4384-88BC-9EC07DE04E34}">
      <formula1>消費税率</formula1>
    </dataValidation>
    <dataValidation type="list" errorStyle="warning" imeMode="off" allowBlank="1" showInputMessage="1" showErrorMessage="1" error="「単位」にない値を入力しようとしています。続けたければ”はい”クリックしてください。" sqref="L14 L17:L19" xr:uid="{62A57CCF-CD7E-4F15-8835-F2FE0E3321D6}">
      <formula1>単位</formula1>
    </dataValidation>
    <dataValidation type="list" errorStyle="warning" imeMode="off" allowBlank="1" showInputMessage="1" showErrorMessage="1" error="「単位」にない値を入力しようとしています。" sqref="L15:L16" xr:uid="{84166D9B-B6C6-456F-9CCE-544779F2CC89}">
      <formula1>単位</formula1>
    </dataValidation>
  </dataValidations>
  <printOptions horizontalCentered="1" verticalCentered="1"/>
  <pageMargins left="0.31496062992125984" right="0.31496062992125984" top="0.39370078740157483" bottom="0.19685039370078741" header="0.31496062992125984" footer="3.937007874015748E-2"/>
  <pageSetup paperSize="9" scale="61" orientation="landscape" blackAndWhite="1" r:id="rId1"/>
  <headerFooter>
    <oddFooter>&amp;R&amp;8  2025.4/14改定</oddFooter>
  </headerFooter>
  <ignoredErrors>
    <ignoredError sqref="O14:O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7D07-E720-4DA9-AB9E-342117CDFA42}">
  <sheetPr codeName="Sheet3"/>
  <dimension ref="B2:N6"/>
  <sheetViews>
    <sheetView zoomScale="145" zoomScaleNormal="145" workbookViewId="0">
      <selection activeCell="N5" sqref="N5"/>
    </sheetView>
  </sheetViews>
  <sheetFormatPr defaultRowHeight="14.25" customHeight="1" x14ac:dyDescent="0.4"/>
  <cols>
    <col min="1" max="1" width="2.75" customWidth="1"/>
    <col min="2" max="7" width="5.75" customWidth="1"/>
    <col min="8" max="9" width="9.75" customWidth="1"/>
    <col min="10" max="12" width="9.375" customWidth="1"/>
    <col min="13" max="13" width="9.875" customWidth="1"/>
    <col min="14" max="14" width="17.25" customWidth="1"/>
  </cols>
  <sheetData>
    <row r="2" spans="2:14" ht="14.25" customHeight="1" x14ac:dyDescent="0.4">
      <c r="B2" s="19"/>
      <c r="C2" s="19"/>
      <c r="I2" s="20"/>
    </row>
    <row r="3" spans="2:14" ht="14.25" customHeight="1" x14ac:dyDescent="0.4">
      <c r="B3" s="123" t="s">
        <v>25</v>
      </c>
      <c r="C3" s="124"/>
      <c r="D3" s="123" t="s">
        <v>24</v>
      </c>
      <c r="E3" s="124"/>
      <c r="F3" s="123" t="s">
        <v>23</v>
      </c>
      <c r="G3" s="124"/>
      <c r="H3" s="116" t="s">
        <v>26</v>
      </c>
      <c r="I3" s="117"/>
      <c r="J3" s="117"/>
      <c r="K3" s="117"/>
      <c r="L3" s="118"/>
      <c r="M3" s="119" t="s">
        <v>22</v>
      </c>
      <c r="N3" s="120"/>
    </row>
    <row r="4" spans="2:14" ht="21.75" customHeight="1" x14ac:dyDescent="0.4">
      <c r="B4" s="121"/>
      <c r="C4" s="122"/>
      <c r="D4" s="121"/>
      <c r="E4" s="122"/>
      <c r="F4" s="121"/>
      <c r="G4" s="122"/>
      <c r="H4" s="18" t="s">
        <v>21</v>
      </c>
      <c r="I4" s="18" t="s">
        <v>20</v>
      </c>
      <c r="J4" s="18" t="s">
        <v>20</v>
      </c>
      <c r="K4" s="18" t="s">
        <v>20</v>
      </c>
      <c r="L4" s="18" t="s">
        <v>19</v>
      </c>
      <c r="M4" s="18" t="s">
        <v>18</v>
      </c>
      <c r="N4" s="18" t="s">
        <v>17</v>
      </c>
    </row>
    <row r="5" spans="2:14" ht="22.5" customHeight="1" x14ac:dyDescent="0.4">
      <c r="B5" s="125" t="s">
        <v>70</v>
      </c>
      <c r="C5" s="126"/>
      <c r="D5" s="126"/>
      <c r="E5" s="126"/>
      <c r="F5" s="126"/>
      <c r="G5" s="127"/>
      <c r="H5" s="128"/>
      <c r="I5" s="128"/>
      <c r="J5" s="128"/>
      <c r="K5" s="128"/>
      <c r="L5" s="128"/>
      <c r="M5" s="128"/>
      <c r="N5" s="36" t="str">
        <f>IF('一般請求書(PC入力用) '!Q3="","",EOMONTH('一般請求書(PC入力用) '!Q3,0))</f>
        <v/>
      </c>
    </row>
    <row r="6" spans="2:14" ht="22.5" customHeight="1" x14ac:dyDescent="0.4">
      <c r="B6" s="121"/>
      <c r="C6" s="130"/>
      <c r="D6" s="122"/>
      <c r="E6" s="131" t="s">
        <v>71</v>
      </c>
      <c r="F6" s="131"/>
      <c r="G6" s="132"/>
      <c r="H6" s="129"/>
      <c r="I6" s="129"/>
      <c r="J6" s="129"/>
      <c r="K6" s="129"/>
      <c r="L6" s="129"/>
      <c r="M6" s="129"/>
      <c r="N6" s="37"/>
    </row>
  </sheetData>
  <mergeCells count="17">
    <mergeCell ref="B5:G5"/>
    <mergeCell ref="K5:K6"/>
    <mergeCell ref="L5:L6"/>
    <mergeCell ref="M5:M6"/>
    <mergeCell ref="B6:D6"/>
    <mergeCell ref="E6:G6"/>
    <mergeCell ref="J5:J6"/>
    <mergeCell ref="I5:I6"/>
    <mergeCell ref="H5:H6"/>
    <mergeCell ref="H3:L3"/>
    <mergeCell ref="M3:N3"/>
    <mergeCell ref="B4:C4"/>
    <mergeCell ref="D4:E4"/>
    <mergeCell ref="F4:G4"/>
    <mergeCell ref="B3:C3"/>
    <mergeCell ref="D3:E3"/>
    <mergeCell ref="F3:G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一般請求書(PC入力用) </vt:lpstr>
      <vt:lpstr>データ用</vt:lpstr>
      <vt:lpstr>一般請求書(PC入力用)記入要領_適格請求書発行事業者の場合</vt:lpstr>
      <vt:lpstr>一般請求書(PC入力用)記入要領_適格請求書発行事業者ではない</vt:lpstr>
      <vt:lpstr>押印欄</vt:lpstr>
      <vt:lpstr>'一般請求書(PC入力用) '!Print_Area</vt:lpstr>
      <vt:lpstr>'一般請求書(PC入力用)記入要領_適格請求書発行事業者ではない'!Print_Area</vt:lpstr>
      <vt:lpstr>'一般請求書(PC入力用)記入要領_適格請求書発行事業者の場合'!Print_Area</vt:lpstr>
      <vt:lpstr>消費税率</vt:lpstr>
      <vt:lpstr>単位</vt:lpstr>
      <vt:lpstr>登録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2020-11-30T06:41:39Z</dcterms:created>
  <dcterms:modified xsi:type="dcterms:W3CDTF">2025-03-26T23:42:05Z</dcterms:modified>
</cp:coreProperties>
</file>